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0C2AD8A5-C5D3-4D30-B4E4-664747CAB00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 (2)" sheetId="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259" i="4" l="1"/>
  <c r="W260" i="4"/>
  <c r="W261" i="4"/>
  <c r="W262" i="4"/>
  <c r="W263" i="4"/>
  <c r="W264" i="4"/>
  <c r="W266" i="4"/>
  <c r="W268" i="4"/>
  <c r="W64" i="4"/>
  <c r="W57" i="4"/>
  <c r="W58" i="4"/>
  <c r="W59" i="4"/>
  <c r="W37" i="4"/>
  <c r="W30" i="4"/>
  <c r="W31" i="4"/>
  <c r="W32" i="4"/>
  <c r="W29" i="4"/>
  <c r="F477" i="4"/>
  <c r="F473" i="4" s="1"/>
  <c r="F594" i="4"/>
  <c r="F591" i="4"/>
  <c r="F590" i="4"/>
  <c r="F588" i="4"/>
  <c r="H41" i="4" l="1"/>
  <c r="W784" i="4"/>
  <c r="W785" i="4"/>
  <c r="W786" i="4"/>
  <c r="W787" i="4"/>
  <c r="W788" i="4"/>
  <c r="W789" i="4"/>
  <c r="W790" i="4"/>
  <c r="W791" i="4"/>
  <c r="W792" i="4"/>
  <c r="W793" i="4"/>
  <c r="W794" i="4"/>
  <c r="W795" i="4"/>
  <c r="W796" i="4"/>
  <c r="W797" i="4"/>
  <c r="W798" i="4"/>
  <c r="W799" i="4"/>
  <c r="W800" i="4"/>
  <c r="W801" i="4"/>
  <c r="W802" i="4"/>
  <c r="W803" i="4"/>
  <c r="W804" i="4"/>
  <c r="W805" i="4"/>
  <c r="W806" i="4"/>
  <c r="W807" i="4"/>
  <c r="W808" i="4"/>
  <c r="W809" i="4"/>
  <c r="W810" i="4"/>
  <c r="W811" i="4"/>
  <c r="W812" i="4"/>
  <c r="W813" i="4"/>
  <c r="W814" i="4"/>
  <c r="W815" i="4"/>
  <c r="W816" i="4"/>
  <c r="W817" i="4"/>
  <c r="W818" i="4"/>
  <c r="W819" i="4"/>
  <c r="W820" i="4"/>
  <c r="W821" i="4"/>
  <c r="W822" i="4"/>
  <c r="W823" i="4"/>
  <c r="W824" i="4"/>
  <c r="W825" i="4"/>
  <c r="W826" i="4"/>
  <c r="W827" i="4"/>
  <c r="W828" i="4"/>
  <c r="W829" i="4"/>
  <c r="W830" i="4"/>
  <c r="W831" i="4"/>
  <c r="W832" i="4"/>
  <c r="W833" i="4"/>
  <c r="E478" i="4" l="1"/>
  <c r="F478" i="4"/>
  <c r="G478" i="4"/>
  <c r="H478" i="4"/>
  <c r="I478" i="4"/>
  <c r="J478" i="4"/>
  <c r="D478" i="4"/>
  <c r="D477" i="4"/>
  <c r="E477" i="4"/>
  <c r="G477" i="4"/>
  <c r="H477" i="4"/>
  <c r="I477" i="4"/>
  <c r="J41" i="4" l="1"/>
  <c r="D41" i="4"/>
  <c r="E793" i="4"/>
  <c r="F793" i="4"/>
  <c r="G793" i="4"/>
  <c r="I793" i="4"/>
  <c r="J793" i="4"/>
  <c r="E792" i="4"/>
  <c r="F792" i="4"/>
  <c r="G792" i="4"/>
  <c r="H792" i="4"/>
  <c r="I792" i="4"/>
  <c r="J792" i="4"/>
  <c r="D792" i="4"/>
  <c r="D793" i="4"/>
  <c r="D789" i="4" s="1"/>
  <c r="D786" i="4" s="1"/>
  <c r="D791" i="4"/>
  <c r="D803" i="4"/>
  <c r="E803" i="4"/>
  <c r="F803" i="4"/>
  <c r="G803" i="4"/>
  <c r="H803" i="4"/>
  <c r="H793" i="4" s="1"/>
  <c r="I803" i="4"/>
  <c r="J803" i="4"/>
  <c r="E802" i="4"/>
  <c r="F802" i="4"/>
  <c r="G802" i="4"/>
  <c r="H802" i="4"/>
  <c r="I802" i="4"/>
  <c r="J802" i="4"/>
  <c r="D799" i="4"/>
  <c r="D796" i="4" s="1"/>
  <c r="D802" i="4"/>
  <c r="D801" i="4" s="1"/>
  <c r="D809" i="4"/>
  <c r="D808" i="4"/>
  <c r="D807" i="4"/>
  <c r="D806" i="4"/>
  <c r="D805" i="4"/>
  <c r="D804" i="4"/>
  <c r="E823" i="4"/>
  <c r="F823" i="4"/>
  <c r="G823" i="4"/>
  <c r="H823" i="4"/>
  <c r="I823" i="4"/>
  <c r="J823" i="4"/>
  <c r="E822" i="4"/>
  <c r="F822" i="4"/>
  <c r="G822" i="4"/>
  <c r="H822" i="4"/>
  <c r="I822" i="4"/>
  <c r="J822" i="4"/>
  <c r="D823" i="4"/>
  <c r="D819" i="4" s="1"/>
  <c r="D816" i="4" s="1"/>
  <c r="D822" i="4"/>
  <c r="D818" i="4" s="1"/>
  <c r="D829" i="4"/>
  <c r="D828" i="4"/>
  <c r="D827" i="4"/>
  <c r="D826" i="4"/>
  <c r="D825" i="4"/>
  <c r="I825" i="4"/>
  <c r="J825" i="4"/>
  <c r="J824" i="4" s="1"/>
  <c r="J826" i="4"/>
  <c r="G827" i="4"/>
  <c r="E828" i="4"/>
  <c r="E827" i="4" s="1"/>
  <c r="F828" i="4"/>
  <c r="F825" i="4" s="1"/>
  <c r="F824" i="4" s="1"/>
  <c r="G828" i="4"/>
  <c r="G825" i="4" s="1"/>
  <c r="G824" i="4" s="1"/>
  <c r="H828" i="4"/>
  <c r="H827" i="4" s="1"/>
  <c r="I828" i="4"/>
  <c r="I827" i="4" s="1"/>
  <c r="J828" i="4"/>
  <c r="J827" i="4" s="1"/>
  <c r="E829" i="4"/>
  <c r="E826" i="4" s="1"/>
  <c r="F829" i="4"/>
  <c r="F826" i="4" s="1"/>
  <c r="G829" i="4"/>
  <c r="G826" i="4" s="1"/>
  <c r="H829" i="4"/>
  <c r="H826" i="4" s="1"/>
  <c r="I829" i="4"/>
  <c r="I826" i="4" s="1"/>
  <c r="I824" i="4" s="1"/>
  <c r="J829" i="4"/>
  <c r="D831" i="4"/>
  <c r="E831" i="4"/>
  <c r="F831" i="4"/>
  <c r="G831" i="4"/>
  <c r="H831" i="4"/>
  <c r="I831" i="4"/>
  <c r="J831" i="4"/>
  <c r="D788" i="4" l="1"/>
  <c r="D798" i="4"/>
  <c r="D817" i="4"/>
  <c r="D815" i="4"/>
  <c r="D814" i="4" s="1"/>
  <c r="D821" i="4"/>
  <c r="D824" i="4"/>
  <c r="F827" i="4"/>
  <c r="E825" i="4"/>
  <c r="E824" i="4" s="1"/>
  <c r="H825" i="4"/>
  <c r="H824" i="4" s="1"/>
  <c r="J821" i="4"/>
  <c r="I821" i="4"/>
  <c r="H821" i="4"/>
  <c r="G821" i="4"/>
  <c r="F821" i="4"/>
  <c r="E821" i="4"/>
  <c r="J819" i="4"/>
  <c r="J816" i="4" s="1"/>
  <c r="I819" i="4"/>
  <c r="I816" i="4" s="1"/>
  <c r="H819" i="4"/>
  <c r="G819" i="4"/>
  <c r="G816" i="4" s="1"/>
  <c r="F819" i="4"/>
  <c r="F816" i="4" s="1"/>
  <c r="E819" i="4"/>
  <c r="J818" i="4"/>
  <c r="I818" i="4"/>
  <c r="I815" i="4" s="1"/>
  <c r="H818" i="4"/>
  <c r="H815" i="4" s="1"/>
  <c r="G818" i="4"/>
  <c r="F818" i="4"/>
  <c r="E818" i="4"/>
  <c r="E815" i="4" s="1"/>
  <c r="E814" i="4" s="1"/>
  <c r="H816" i="4"/>
  <c r="E816" i="4"/>
  <c r="J815" i="4"/>
  <c r="G815" i="4"/>
  <c r="F815" i="4"/>
  <c r="J811" i="4"/>
  <c r="I811" i="4"/>
  <c r="H811" i="4"/>
  <c r="G811" i="4"/>
  <c r="F811" i="4"/>
  <c r="E811" i="4"/>
  <c r="D811" i="4"/>
  <c r="J809" i="4"/>
  <c r="J806" i="4" s="1"/>
  <c r="I809" i="4"/>
  <c r="I807" i="4" s="1"/>
  <c r="H809" i="4"/>
  <c r="G809" i="4"/>
  <c r="F809" i="4"/>
  <c r="F806" i="4" s="1"/>
  <c r="E809" i="4"/>
  <c r="E806" i="4" s="1"/>
  <c r="J808" i="4"/>
  <c r="J805" i="4" s="1"/>
  <c r="I808" i="4"/>
  <c r="H808" i="4"/>
  <c r="G808" i="4"/>
  <c r="G807" i="4" s="1"/>
  <c r="F808" i="4"/>
  <c r="F807" i="4" s="1"/>
  <c r="E808" i="4"/>
  <c r="H806" i="4"/>
  <c r="H804" i="4" s="1"/>
  <c r="G806" i="4"/>
  <c r="I805" i="4"/>
  <c r="H805" i="4"/>
  <c r="F805" i="4"/>
  <c r="J789" i="4"/>
  <c r="F799" i="4"/>
  <c r="F796" i="4" s="1"/>
  <c r="J798" i="4"/>
  <c r="J795" i="4" s="1"/>
  <c r="H788" i="4"/>
  <c r="G798" i="4"/>
  <c r="F798" i="4"/>
  <c r="E798" i="4"/>
  <c r="E795" i="4" s="1"/>
  <c r="G799" i="4"/>
  <c r="G796" i="4" s="1"/>
  <c r="D787" i="4" l="1"/>
  <c r="D785" i="4"/>
  <c r="D784" i="4" s="1"/>
  <c r="D797" i="4"/>
  <c r="D795" i="4"/>
  <c r="D794" i="4" s="1"/>
  <c r="G789" i="4"/>
  <c r="G786" i="4" s="1"/>
  <c r="E789" i="4"/>
  <c r="E786" i="4" s="1"/>
  <c r="G817" i="4"/>
  <c r="H789" i="4"/>
  <c r="H787" i="4" s="1"/>
  <c r="H814" i="4"/>
  <c r="I789" i="4"/>
  <c r="F788" i="4"/>
  <c r="F785" i="4" s="1"/>
  <c r="J814" i="4"/>
  <c r="I788" i="4"/>
  <c r="I785" i="4" s="1"/>
  <c r="J788" i="4"/>
  <c r="J787" i="4" s="1"/>
  <c r="I798" i="4"/>
  <c r="I795" i="4" s="1"/>
  <c r="E817" i="4"/>
  <c r="F817" i="4"/>
  <c r="G788" i="4"/>
  <c r="H799" i="4"/>
  <c r="H796" i="4" s="1"/>
  <c r="F789" i="4"/>
  <c r="F801" i="4"/>
  <c r="E807" i="4"/>
  <c r="H807" i="4"/>
  <c r="I806" i="4"/>
  <c r="I804" i="4" s="1"/>
  <c r="J799" i="4"/>
  <c r="J796" i="4" s="1"/>
  <c r="J794" i="4" s="1"/>
  <c r="G805" i="4"/>
  <c r="G804" i="4" s="1"/>
  <c r="F797" i="4"/>
  <c r="I814" i="4"/>
  <c r="H817" i="4"/>
  <c r="H798" i="4"/>
  <c r="H795" i="4" s="1"/>
  <c r="H794" i="4" s="1"/>
  <c r="H801" i="4"/>
  <c r="G814" i="4"/>
  <c r="F814" i="4"/>
  <c r="E788" i="4"/>
  <c r="F804" i="4"/>
  <c r="F795" i="4"/>
  <c r="F794" i="4" s="1"/>
  <c r="E805" i="4"/>
  <c r="E804" i="4" s="1"/>
  <c r="J786" i="4"/>
  <c r="J791" i="4"/>
  <c r="J804" i="4"/>
  <c r="I799" i="4"/>
  <c r="I796" i="4" s="1"/>
  <c r="I801" i="4"/>
  <c r="J801" i="4"/>
  <c r="G797" i="4"/>
  <c r="G795" i="4"/>
  <c r="G794" i="4" s="1"/>
  <c r="H785" i="4"/>
  <c r="H791" i="4"/>
  <c r="J807" i="4"/>
  <c r="I817" i="4"/>
  <c r="I791" i="4"/>
  <c r="E801" i="4"/>
  <c r="J817" i="4"/>
  <c r="E799" i="4"/>
  <c r="G801" i="4"/>
  <c r="H786" i="4" l="1"/>
  <c r="H784" i="4" s="1"/>
  <c r="I787" i="4"/>
  <c r="J797" i="4"/>
  <c r="I786" i="4"/>
  <c r="I784" i="4" s="1"/>
  <c r="I794" i="4"/>
  <c r="J785" i="4"/>
  <c r="J784" i="4" s="1"/>
  <c r="H797" i="4"/>
  <c r="G791" i="4"/>
  <c r="F791" i="4"/>
  <c r="I797" i="4"/>
  <c r="E791" i="4"/>
  <c r="E796" i="4"/>
  <c r="E794" i="4" s="1"/>
  <c r="E797" i="4"/>
  <c r="G787" i="4" l="1"/>
  <c r="G785" i="4"/>
  <c r="G784" i="4" s="1"/>
  <c r="F786" i="4"/>
  <c r="F784" i="4" s="1"/>
  <c r="F787" i="4"/>
  <c r="E785" i="4"/>
  <c r="E784" i="4" s="1"/>
  <c r="E787" i="4"/>
  <c r="K31" i="4" l="1"/>
  <c r="L31" i="4"/>
  <c r="N31" i="4"/>
  <c r="O31" i="4"/>
  <c r="P31" i="4"/>
  <c r="Q31" i="4"/>
  <c r="R31" i="4"/>
  <c r="S31" i="4"/>
  <c r="T31" i="4"/>
  <c r="U31" i="4"/>
  <c r="V31" i="4"/>
  <c r="K30" i="4"/>
  <c r="L30" i="4"/>
  <c r="N30" i="4"/>
  <c r="O30" i="4"/>
  <c r="P30" i="4"/>
  <c r="Q30" i="4"/>
  <c r="R30" i="4"/>
  <c r="S30" i="4"/>
  <c r="T30" i="4"/>
  <c r="U30" i="4"/>
  <c r="V30" i="4"/>
  <c r="J75" i="4"/>
  <c r="F89" i="4"/>
  <c r="H88" i="4"/>
  <c r="H90" i="4"/>
  <c r="E92" i="4"/>
  <c r="E89" i="4" s="1"/>
  <c r="F92" i="4"/>
  <c r="G92" i="4"/>
  <c r="G89" i="4" s="1"/>
  <c r="H92" i="4"/>
  <c r="H89" i="4" s="1"/>
  <c r="I92" i="4"/>
  <c r="I89" i="4" s="1"/>
  <c r="J92" i="4"/>
  <c r="J89" i="4" s="1"/>
  <c r="E91" i="4"/>
  <c r="E88" i="4" s="1"/>
  <c r="F91" i="4"/>
  <c r="F88" i="4" s="1"/>
  <c r="G91" i="4"/>
  <c r="G88" i="4" s="1"/>
  <c r="H91" i="4"/>
  <c r="I91" i="4"/>
  <c r="I88" i="4" s="1"/>
  <c r="J91" i="4"/>
  <c r="J88" i="4" s="1"/>
  <c r="D92" i="4"/>
  <c r="D89" i="4" s="1"/>
  <c r="D91" i="4"/>
  <c r="D90" i="4" s="1"/>
  <c r="D97" i="4"/>
  <c r="E99" i="4"/>
  <c r="F99" i="4"/>
  <c r="G99" i="4"/>
  <c r="H99" i="4"/>
  <c r="I99" i="4"/>
  <c r="J99" i="4"/>
  <c r="E98" i="4"/>
  <c r="E97" i="4" s="1"/>
  <c r="F98" i="4"/>
  <c r="F97" i="4" s="1"/>
  <c r="G98" i="4"/>
  <c r="G97" i="4" s="1"/>
  <c r="H98" i="4"/>
  <c r="H97" i="4" s="1"/>
  <c r="I98" i="4"/>
  <c r="I97" i="4" s="1"/>
  <c r="J98" i="4"/>
  <c r="J97" i="4" s="1"/>
  <c r="D99" i="4"/>
  <c r="D98" i="4"/>
  <c r="F106" i="4"/>
  <c r="H105" i="4"/>
  <c r="H107" i="4"/>
  <c r="E109" i="4"/>
  <c r="E106" i="4" s="1"/>
  <c r="F109" i="4"/>
  <c r="G109" i="4"/>
  <c r="G106" i="4" s="1"/>
  <c r="H109" i="4"/>
  <c r="H106" i="4" s="1"/>
  <c r="I109" i="4"/>
  <c r="I106" i="4" s="1"/>
  <c r="J109" i="4"/>
  <c r="J106" i="4" s="1"/>
  <c r="E108" i="4"/>
  <c r="E105" i="4" s="1"/>
  <c r="F108" i="4"/>
  <c r="F105" i="4" s="1"/>
  <c r="G108" i="4"/>
  <c r="G105" i="4" s="1"/>
  <c r="H108" i="4"/>
  <c r="I108" i="4"/>
  <c r="I105" i="4" s="1"/>
  <c r="J108" i="4"/>
  <c r="J105" i="4" s="1"/>
  <c r="D109" i="4"/>
  <c r="D106" i="4" s="1"/>
  <c r="D108" i="4"/>
  <c r="D107" i="4" s="1"/>
  <c r="D114" i="4"/>
  <c r="E116" i="4"/>
  <c r="F116" i="4"/>
  <c r="G116" i="4"/>
  <c r="H116" i="4"/>
  <c r="I116" i="4"/>
  <c r="J116" i="4"/>
  <c r="E115" i="4"/>
  <c r="E114" i="4" s="1"/>
  <c r="F115" i="4"/>
  <c r="F114" i="4" s="1"/>
  <c r="G115" i="4"/>
  <c r="G114" i="4" s="1"/>
  <c r="H115" i="4"/>
  <c r="H114" i="4" s="1"/>
  <c r="I115" i="4"/>
  <c r="I114" i="4" s="1"/>
  <c r="J115" i="4"/>
  <c r="J114" i="4" s="1"/>
  <c r="D116" i="4"/>
  <c r="D115" i="4"/>
  <c r="D136" i="4"/>
  <c r="D132" i="4" s="1"/>
  <c r="I140" i="4"/>
  <c r="K141" i="4"/>
  <c r="L141" i="4"/>
  <c r="M141" i="4"/>
  <c r="N141" i="4"/>
  <c r="O141" i="4"/>
  <c r="P141" i="4"/>
  <c r="Q141" i="4"/>
  <c r="R141" i="4"/>
  <c r="S141" i="4"/>
  <c r="T141" i="4"/>
  <c r="U141" i="4"/>
  <c r="V141" i="4"/>
  <c r="E143" i="4"/>
  <c r="E140" i="4" s="1"/>
  <c r="F143" i="4"/>
  <c r="F140" i="4" s="1"/>
  <c r="G143" i="4"/>
  <c r="G140" i="4" s="1"/>
  <c r="H143" i="4"/>
  <c r="H140" i="4" s="1"/>
  <c r="I143" i="4"/>
  <c r="J143" i="4"/>
  <c r="J140" i="4" s="1"/>
  <c r="E142" i="4"/>
  <c r="E141" i="4" s="1"/>
  <c r="F142" i="4"/>
  <c r="F141" i="4" s="1"/>
  <c r="G142" i="4"/>
  <c r="G141" i="4" s="1"/>
  <c r="H142" i="4"/>
  <c r="H141" i="4" s="1"/>
  <c r="I142" i="4"/>
  <c r="I141" i="4" s="1"/>
  <c r="J142" i="4"/>
  <c r="J139" i="4" s="1"/>
  <c r="D143" i="4"/>
  <c r="D140" i="4" s="1"/>
  <c r="D142" i="4"/>
  <c r="D139" i="4" s="1"/>
  <c r="D138" i="4" s="1"/>
  <c r="J148" i="4"/>
  <c r="E150" i="4"/>
  <c r="F150" i="4"/>
  <c r="G150" i="4"/>
  <c r="H150" i="4"/>
  <c r="I150" i="4"/>
  <c r="J150" i="4"/>
  <c r="E149" i="4"/>
  <c r="E148" i="4" s="1"/>
  <c r="F149" i="4"/>
  <c r="F148" i="4" s="1"/>
  <c r="G149" i="4"/>
  <c r="G148" i="4" s="1"/>
  <c r="H149" i="4"/>
  <c r="H148" i="4" s="1"/>
  <c r="I149" i="4"/>
  <c r="I148" i="4" s="1"/>
  <c r="J149" i="4"/>
  <c r="D150" i="4"/>
  <c r="D149" i="4"/>
  <c r="D148" i="4" s="1"/>
  <c r="E158" i="4"/>
  <c r="E160" i="4"/>
  <c r="E157" i="4" s="1"/>
  <c r="F160" i="4"/>
  <c r="F157" i="4" s="1"/>
  <c r="G160" i="4"/>
  <c r="G157" i="4" s="1"/>
  <c r="H160" i="4"/>
  <c r="I160" i="4"/>
  <c r="I157" i="4" s="1"/>
  <c r="J160" i="4"/>
  <c r="J157" i="4" s="1"/>
  <c r="E159" i="4"/>
  <c r="F159" i="4"/>
  <c r="F158" i="4" s="1"/>
  <c r="G159" i="4"/>
  <c r="G158" i="4" s="1"/>
  <c r="H159" i="4"/>
  <c r="H158" i="4" s="1"/>
  <c r="I159" i="4"/>
  <c r="I158" i="4" s="1"/>
  <c r="J159" i="4"/>
  <c r="J158" i="4" s="1"/>
  <c r="D160" i="4"/>
  <c r="D157" i="4" s="1"/>
  <c r="D159" i="4"/>
  <c r="D158" i="4" s="1"/>
  <c r="D162" i="4"/>
  <c r="E167" i="4"/>
  <c r="F167" i="4"/>
  <c r="G167" i="4"/>
  <c r="H167" i="4"/>
  <c r="H165" i="4" s="1"/>
  <c r="I167" i="4"/>
  <c r="J167" i="4"/>
  <c r="E166" i="4"/>
  <c r="E165" i="4" s="1"/>
  <c r="F166" i="4"/>
  <c r="F165" i="4" s="1"/>
  <c r="G166" i="4"/>
  <c r="G165" i="4" s="1"/>
  <c r="H166" i="4"/>
  <c r="I166" i="4"/>
  <c r="I165" i="4" s="1"/>
  <c r="J166" i="4"/>
  <c r="J165" i="4" s="1"/>
  <c r="D167" i="4"/>
  <c r="D166" i="4"/>
  <c r="D165" i="4" s="1"/>
  <c r="E173" i="4"/>
  <c r="D177" i="4"/>
  <c r="D174" i="4" s="1"/>
  <c r="D176" i="4"/>
  <c r="D173" i="4" s="1"/>
  <c r="D172" i="4" s="1"/>
  <c r="E184" i="4"/>
  <c r="E182" i="4" s="1"/>
  <c r="F184" i="4"/>
  <c r="F182" i="4" s="1"/>
  <c r="G184" i="4"/>
  <c r="H184" i="4"/>
  <c r="H182" i="4" s="1"/>
  <c r="I184" i="4"/>
  <c r="J184" i="4"/>
  <c r="J182" i="4" s="1"/>
  <c r="E183" i="4"/>
  <c r="F183" i="4"/>
  <c r="G183" i="4"/>
  <c r="G182" i="4" s="1"/>
  <c r="H183" i="4"/>
  <c r="I183" i="4"/>
  <c r="J183" i="4"/>
  <c r="D184" i="4"/>
  <c r="D183" i="4"/>
  <c r="K189" i="4"/>
  <c r="L189" i="4"/>
  <c r="M189" i="4"/>
  <c r="N189" i="4"/>
  <c r="O189" i="4"/>
  <c r="P189" i="4"/>
  <c r="Q189" i="4"/>
  <c r="R189" i="4"/>
  <c r="S189" i="4"/>
  <c r="T189" i="4"/>
  <c r="U189" i="4"/>
  <c r="V189" i="4"/>
  <c r="D205" i="4"/>
  <c r="D201" i="4" s="1"/>
  <c r="D204" i="4"/>
  <c r="D200" i="4" s="1"/>
  <c r="D199" i="4" s="1"/>
  <c r="E177" i="4"/>
  <c r="E174" i="4" s="1"/>
  <c r="F177" i="4"/>
  <c r="F174" i="4" s="1"/>
  <c r="G177" i="4"/>
  <c r="G174" i="4" s="1"/>
  <c r="H177" i="4"/>
  <c r="I177" i="4"/>
  <c r="I174" i="4" s="1"/>
  <c r="J177" i="4"/>
  <c r="J174" i="4" s="1"/>
  <c r="E176" i="4"/>
  <c r="F176" i="4"/>
  <c r="F173" i="4" s="1"/>
  <c r="F172" i="4" s="1"/>
  <c r="G176" i="4"/>
  <c r="G173" i="4" s="1"/>
  <c r="H176" i="4"/>
  <c r="H173" i="4" s="1"/>
  <c r="I176" i="4"/>
  <c r="I173" i="4" s="1"/>
  <c r="I172" i="4" s="1"/>
  <c r="J176" i="4"/>
  <c r="J173" i="4" s="1"/>
  <c r="J172" i="4" s="1"/>
  <c r="E179" i="4"/>
  <c r="F179" i="4"/>
  <c r="G179" i="4"/>
  <c r="H179" i="4"/>
  <c r="I179" i="4"/>
  <c r="J179" i="4"/>
  <c r="D179" i="4"/>
  <c r="I182" i="4"/>
  <c r="D182" i="4"/>
  <c r="E205" i="4"/>
  <c r="F205" i="4"/>
  <c r="F201" i="4" s="1"/>
  <c r="G205" i="4"/>
  <c r="H205" i="4"/>
  <c r="I205" i="4"/>
  <c r="J205" i="4"/>
  <c r="E204" i="4"/>
  <c r="E200" i="4" s="1"/>
  <c r="F204" i="4"/>
  <c r="G204" i="4"/>
  <c r="H204" i="4"/>
  <c r="H200" i="4" s="1"/>
  <c r="I204" i="4"/>
  <c r="J204" i="4"/>
  <c r="E201" i="4"/>
  <c r="G201" i="4"/>
  <c r="H201" i="4"/>
  <c r="I201" i="4"/>
  <c r="J201" i="4"/>
  <c r="F200" i="4"/>
  <c r="G200" i="4"/>
  <c r="I200" i="4"/>
  <c r="I199" i="4" s="1"/>
  <c r="J200" i="4"/>
  <c r="J199" i="4" s="1"/>
  <c r="H174" i="4" l="1"/>
  <c r="H157" i="4"/>
  <c r="H172" i="4"/>
  <c r="E172" i="4"/>
  <c r="G172" i="4"/>
  <c r="D175" i="4"/>
  <c r="D156" i="4"/>
  <c r="D155" i="4" s="1"/>
  <c r="J141" i="4"/>
  <c r="I139" i="4"/>
  <c r="G107" i="4"/>
  <c r="G90" i="4"/>
  <c r="H139" i="4"/>
  <c r="F107" i="4"/>
  <c r="F90" i="4"/>
  <c r="J175" i="4"/>
  <c r="G139" i="4"/>
  <c r="E107" i="4"/>
  <c r="E90" i="4"/>
  <c r="I175" i="4"/>
  <c r="D141" i="4"/>
  <c r="F139" i="4"/>
  <c r="D105" i="4"/>
  <c r="D88" i="4"/>
  <c r="H175" i="4"/>
  <c r="E139" i="4"/>
  <c r="E175" i="4"/>
  <c r="G175" i="4"/>
  <c r="J107" i="4"/>
  <c r="J90" i="4"/>
  <c r="F175" i="4"/>
  <c r="I107" i="4"/>
  <c r="I90" i="4"/>
  <c r="F199" i="4"/>
  <c r="E199" i="4"/>
  <c r="H199" i="4"/>
  <c r="G199" i="4"/>
  <c r="D209" i="4"/>
  <c r="E211" i="4"/>
  <c r="F211" i="4"/>
  <c r="G211" i="4"/>
  <c r="H211" i="4"/>
  <c r="I211" i="4"/>
  <c r="J211" i="4"/>
  <c r="E210" i="4"/>
  <c r="F210" i="4"/>
  <c r="F197" i="4" s="1"/>
  <c r="F193" i="4" s="1"/>
  <c r="G210" i="4"/>
  <c r="H210" i="4"/>
  <c r="I210" i="4"/>
  <c r="J210" i="4"/>
  <c r="D211" i="4"/>
  <c r="D210" i="4"/>
  <c r="D207" i="4" s="1"/>
  <c r="E218" i="4"/>
  <c r="F218" i="4"/>
  <c r="G218" i="4"/>
  <c r="H218" i="4"/>
  <c r="I218" i="4"/>
  <c r="J218" i="4"/>
  <c r="E217" i="4"/>
  <c r="F217" i="4"/>
  <c r="G217" i="4"/>
  <c r="H217" i="4"/>
  <c r="I217" i="4"/>
  <c r="J217" i="4"/>
  <c r="D218" i="4"/>
  <c r="D208" i="4" s="1"/>
  <c r="D217" i="4"/>
  <c r="D231" i="4"/>
  <c r="E233" i="4"/>
  <c r="F233" i="4"/>
  <c r="G233" i="4"/>
  <c r="H233" i="4"/>
  <c r="I233" i="4"/>
  <c r="I198" i="4" s="1"/>
  <c r="I194" i="4" s="1"/>
  <c r="J233" i="4"/>
  <c r="E232" i="4"/>
  <c r="F232" i="4"/>
  <c r="G232" i="4"/>
  <c r="H232" i="4"/>
  <c r="I232" i="4"/>
  <c r="J232" i="4"/>
  <c r="D233" i="4"/>
  <c r="D230" i="4" s="1"/>
  <c r="D232" i="4"/>
  <c r="D229" i="4" s="1"/>
  <c r="E240" i="4"/>
  <c r="F240" i="4"/>
  <c r="G240" i="4"/>
  <c r="H240" i="4"/>
  <c r="H238" i="4" s="1"/>
  <c r="I240" i="4"/>
  <c r="J240" i="4"/>
  <c r="E239" i="4"/>
  <c r="F239" i="4"/>
  <c r="G239" i="4"/>
  <c r="H239" i="4"/>
  <c r="I239" i="4"/>
  <c r="J239" i="4"/>
  <c r="D240" i="4"/>
  <c r="D239" i="4"/>
  <c r="D238" i="4" s="1"/>
  <c r="K300" i="4"/>
  <c r="L300" i="4"/>
  <c r="N300" i="4"/>
  <c r="O300" i="4"/>
  <c r="P300" i="4"/>
  <c r="Q300" i="4"/>
  <c r="R300" i="4"/>
  <c r="S300" i="4"/>
  <c r="T300" i="4"/>
  <c r="U300" i="4"/>
  <c r="V300" i="4"/>
  <c r="K306" i="4"/>
  <c r="L306" i="4"/>
  <c r="M306" i="4"/>
  <c r="N306" i="4"/>
  <c r="O306" i="4"/>
  <c r="P306" i="4"/>
  <c r="Q306" i="4"/>
  <c r="R306" i="4"/>
  <c r="S306" i="4"/>
  <c r="T306" i="4"/>
  <c r="U306" i="4"/>
  <c r="V306" i="4"/>
  <c r="E310" i="4"/>
  <c r="E307" i="4" s="1"/>
  <c r="F310" i="4"/>
  <c r="F307" i="4" s="1"/>
  <c r="G310" i="4"/>
  <c r="G307" i="4" s="1"/>
  <c r="H310" i="4"/>
  <c r="H307" i="4" s="1"/>
  <c r="I310" i="4"/>
  <c r="I307" i="4" s="1"/>
  <c r="J310" i="4"/>
  <c r="J307" i="4" s="1"/>
  <c r="E309" i="4"/>
  <c r="F309" i="4"/>
  <c r="F306" i="4" s="1"/>
  <c r="G309" i="4"/>
  <c r="G306" i="4" s="1"/>
  <c r="H309" i="4"/>
  <c r="H306" i="4" s="1"/>
  <c r="I309" i="4"/>
  <c r="I306" i="4" s="1"/>
  <c r="J309" i="4"/>
  <c r="J306" i="4" s="1"/>
  <c r="D310" i="4"/>
  <c r="D307" i="4" s="1"/>
  <c r="D309" i="4"/>
  <c r="D306" i="4" s="1"/>
  <c r="D318" i="4"/>
  <c r="E320" i="4"/>
  <c r="E317" i="4" s="1"/>
  <c r="F320" i="4"/>
  <c r="F317" i="4" s="1"/>
  <c r="G320" i="4"/>
  <c r="G317" i="4" s="1"/>
  <c r="H320" i="4"/>
  <c r="H317" i="4" s="1"/>
  <c r="I320" i="4"/>
  <c r="I317" i="4" s="1"/>
  <c r="J320" i="4"/>
  <c r="J317" i="4" s="1"/>
  <c r="E319" i="4"/>
  <c r="E316" i="4" s="1"/>
  <c r="F319" i="4"/>
  <c r="F316" i="4" s="1"/>
  <c r="G319" i="4"/>
  <c r="G316" i="4" s="1"/>
  <c r="H319" i="4"/>
  <c r="H316" i="4" s="1"/>
  <c r="I319" i="4"/>
  <c r="I316" i="4" s="1"/>
  <c r="J319" i="4"/>
  <c r="J316" i="4" s="1"/>
  <c r="D320" i="4"/>
  <c r="D317" i="4" s="1"/>
  <c r="D319" i="4"/>
  <c r="D316" i="4" s="1"/>
  <c r="D326" i="4"/>
  <c r="E330" i="4"/>
  <c r="E327" i="4" s="1"/>
  <c r="F330" i="4"/>
  <c r="F327" i="4" s="1"/>
  <c r="G330" i="4"/>
  <c r="G327" i="4" s="1"/>
  <c r="H330" i="4"/>
  <c r="H327" i="4" s="1"/>
  <c r="I330" i="4"/>
  <c r="I327" i="4" s="1"/>
  <c r="J330" i="4"/>
  <c r="J327" i="4" s="1"/>
  <c r="E329" i="4"/>
  <c r="E326" i="4" s="1"/>
  <c r="F329" i="4"/>
  <c r="G329" i="4"/>
  <c r="G326" i="4" s="1"/>
  <c r="H329" i="4"/>
  <c r="H326" i="4" s="1"/>
  <c r="I329" i="4"/>
  <c r="I326" i="4" s="1"/>
  <c r="J329" i="4"/>
  <c r="J326" i="4" s="1"/>
  <c r="D330" i="4"/>
  <c r="D327" i="4" s="1"/>
  <c r="D329" i="4"/>
  <c r="D328" i="4" s="1"/>
  <c r="D337" i="4"/>
  <c r="E340" i="4"/>
  <c r="E337" i="4" s="1"/>
  <c r="F340" i="4"/>
  <c r="F337" i="4" s="1"/>
  <c r="G340" i="4"/>
  <c r="G337" i="4" s="1"/>
  <c r="H340" i="4"/>
  <c r="H337" i="4" s="1"/>
  <c r="I340" i="4"/>
  <c r="I337" i="4" s="1"/>
  <c r="J340" i="4"/>
  <c r="J337" i="4" s="1"/>
  <c r="E339" i="4"/>
  <c r="E336" i="4" s="1"/>
  <c r="F339" i="4"/>
  <c r="F338" i="4" s="1"/>
  <c r="G339" i="4"/>
  <c r="G336" i="4" s="1"/>
  <c r="H339" i="4"/>
  <c r="H336" i="4" s="1"/>
  <c r="I339" i="4"/>
  <c r="I336" i="4" s="1"/>
  <c r="J339" i="4"/>
  <c r="J336" i="4" s="1"/>
  <c r="D340" i="4"/>
  <c r="D339" i="4"/>
  <c r="D336" i="4" s="1"/>
  <c r="E350" i="4"/>
  <c r="E347" i="4" s="1"/>
  <c r="F350" i="4"/>
  <c r="F347" i="4" s="1"/>
  <c r="G350" i="4"/>
  <c r="G347" i="4" s="1"/>
  <c r="H350" i="4"/>
  <c r="H347" i="4" s="1"/>
  <c r="I350" i="4"/>
  <c r="I347" i="4" s="1"/>
  <c r="J350" i="4"/>
  <c r="J347" i="4" s="1"/>
  <c r="F349" i="4"/>
  <c r="F346" i="4" s="1"/>
  <c r="G349" i="4"/>
  <c r="G346" i="4" s="1"/>
  <c r="H349" i="4"/>
  <c r="H346" i="4" s="1"/>
  <c r="I349" i="4"/>
  <c r="I346" i="4" s="1"/>
  <c r="J349" i="4"/>
  <c r="J346" i="4" s="1"/>
  <c r="D350" i="4"/>
  <c r="D347" i="4" s="1"/>
  <c r="D349" i="4"/>
  <c r="D346" i="4" s="1"/>
  <c r="E360" i="4"/>
  <c r="E357" i="4" s="1"/>
  <c r="F360" i="4"/>
  <c r="F357" i="4" s="1"/>
  <c r="G360" i="4"/>
  <c r="G357" i="4" s="1"/>
  <c r="H360" i="4"/>
  <c r="H357" i="4" s="1"/>
  <c r="I360" i="4"/>
  <c r="I357" i="4" s="1"/>
  <c r="J360" i="4"/>
  <c r="J357" i="4" s="1"/>
  <c r="E359" i="4"/>
  <c r="E356" i="4" s="1"/>
  <c r="F359" i="4"/>
  <c r="F358" i="4" s="1"/>
  <c r="G359" i="4"/>
  <c r="G356" i="4" s="1"/>
  <c r="H359" i="4"/>
  <c r="I359" i="4"/>
  <c r="I356" i="4" s="1"/>
  <c r="J359" i="4"/>
  <c r="J356" i="4" s="1"/>
  <c r="D360" i="4"/>
  <c r="D357" i="4" s="1"/>
  <c r="D359" i="4"/>
  <c r="D356" i="4" s="1"/>
  <c r="E370" i="4"/>
  <c r="E367" i="4" s="1"/>
  <c r="F370" i="4"/>
  <c r="F367" i="4" s="1"/>
  <c r="G370" i="4"/>
  <c r="G367" i="4" s="1"/>
  <c r="H370" i="4"/>
  <c r="H367" i="4" s="1"/>
  <c r="I370" i="4"/>
  <c r="I367" i="4" s="1"/>
  <c r="J370" i="4"/>
  <c r="J367" i="4" s="1"/>
  <c r="E369" i="4"/>
  <c r="E366" i="4" s="1"/>
  <c r="F369" i="4"/>
  <c r="F366" i="4" s="1"/>
  <c r="G369" i="4"/>
  <c r="G366" i="4" s="1"/>
  <c r="H369" i="4"/>
  <c r="H366" i="4" s="1"/>
  <c r="I369" i="4"/>
  <c r="I366" i="4" s="1"/>
  <c r="J369" i="4"/>
  <c r="J366" i="4" s="1"/>
  <c r="D370" i="4"/>
  <c r="D367" i="4" s="1"/>
  <c r="D369" i="4"/>
  <c r="D366" i="4" s="1"/>
  <c r="E390" i="4"/>
  <c r="E387" i="4" s="1"/>
  <c r="F390" i="4"/>
  <c r="F387" i="4" s="1"/>
  <c r="G390" i="4"/>
  <c r="G387" i="4" s="1"/>
  <c r="H390" i="4"/>
  <c r="H387" i="4" s="1"/>
  <c r="I390" i="4"/>
  <c r="I387" i="4" s="1"/>
  <c r="J390" i="4"/>
  <c r="J387" i="4" s="1"/>
  <c r="E389" i="4"/>
  <c r="E386" i="4" s="1"/>
  <c r="F389" i="4"/>
  <c r="F386" i="4" s="1"/>
  <c r="G389" i="4"/>
  <c r="G386" i="4" s="1"/>
  <c r="H389" i="4"/>
  <c r="H386" i="4" s="1"/>
  <c r="I389" i="4"/>
  <c r="I386" i="4" s="1"/>
  <c r="J389" i="4"/>
  <c r="J386" i="4" s="1"/>
  <c r="D390" i="4"/>
  <c r="D387" i="4" s="1"/>
  <c r="D389" i="4"/>
  <c r="D386" i="4" s="1"/>
  <c r="D398" i="4"/>
  <c r="E400" i="4"/>
  <c r="E397" i="4" s="1"/>
  <c r="F400" i="4"/>
  <c r="F397" i="4" s="1"/>
  <c r="G400" i="4"/>
  <c r="G397" i="4" s="1"/>
  <c r="H400" i="4"/>
  <c r="H397" i="4" s="1"/>
  <c r="I400" i="4"/>
  <c r="I397" i="4" s="1"/>
  <c r="J400" i="4"/>
  <c r="J397" i="4" s="1"/>
  <c r="E399" i="4"/>
  <c r="F399" i="4"/>
  <c r="F396" i="4" s="1"/>
  <c r="G399" i="4"/>
  <c r="H399" i="4"/>
  <c r="I399" i="4"/>
  <c r="J399" i="4"/>
  <c r="J398" i="4" s="1"/>
  <c r="D400" i="4"/>
  <c r="D397" i="4" s="1"/>
  <c r="D399" i="4"/>
  <c r="D396" i="4" s="1"/>
  <c r="D406" i="4"/>
  <c r="E410" i="4"/>
  <c r="E407" i="4" s="1"/>
  <c r="F410" i="4"/>
  <c r="F407" i="4" s="1"/>
  <c r="G410" i="4"/>
  <c r="G407" i="4" s="1"/>
  <c r="H410" i="4"/>
  <c r="H407" i="4" s="1"/>
  <c r="I410" i="4"/>
  <c r="I407" i="4" s="1"/>
  <c r="J410" i="4"/>
  <c r="J407" i="4" s="1"/>
  <c r="E409" i="4"/>
  <c r="E406" i="4" s="1"/>
  <c r="F409" i="4"/>
  <c r="G409" i="4"/>
  <c r="G406" i="4" s="1"/>
  <c r="H409" i="4"/>
  <c r="H406" i="4" s="1"/>
  <c r="I409" i="4"/>
  <c r="I406" i="4" s="1"/>
  <c r="J409" i="4"/>
  <c r="J406" i="4" s="1"/>
  <c r="D410" i="4"/>
  <c r="D407" i="4" s="1"/>
  <c r="D409" i="4"/>
  <c r="D408" i="4" s="1"/>
  <c r="K417" i="4"/>
  <c r="L417" i="4"/>
  <c r="M417" i="4"/>
  <c r="N417" i="4"/>
  <c r="O417" i="4"/>
  <c r="P417" i="4"/>
  <c r="Q417" i="4"/>
  <c r="R417" i="4"/>
  <c r="S417" i="4"/>
  <c r="T417" i="4"/>
  <c r="U417" i="4"/>
  <c r="V417" i="4"/>
  <c r="E420" i="4"/>
  <c r="E417" i="4" s="1"/>
  <c r="F420" i="4"/>
  <c r="F417" i="4" s="1"/>
  <c r="G420" i="4"/>
  <c r="G417" i="4" s="1"/>
  <c r="H420" i="4"/>
  <c r="H417" i="4" s="1"/>
  <c r="I420" i="4"/>
  <c r="I417" i="4" s="1"/>
  <c r="J420" i="4"/>
  <c r="J417" i="4" s="1"/>
  <c r="E419" i="4"/>
  <c r="E416" i="4" s="1"/>
  <c r="F419" i="4"/>
  <c r="F416" i="4" s="1"/>
  <c r="G419" i="4"/>
  <c r="G416" i="4" s="1"/>
  <c r="H419" i="4"/>
  <c r="H416" i="4" s="1"/>
  <c r="I419" i="4"/>
  <c r="I416" i="4" s="1"/>
  <c r="J419" i="4"/>
  <c r="J416" i="4" s="1"/>
  <c r="D420" i="4"/>
  <c r="D417" i="4" s="1"/>
  <c r="D419" i="4"/>
  <c r="D416" i="4" s="1"/>
  <c r="E450" i="4"/>
  <c r="F450" i="4"/>
  <c r="G450" i="4"/>
  <c r="H450" i="4"/>
  <c r="I450" i="4"/>
  <c r="J450" i="4"/>
  <c r="K450" i="4"/>
  <c r="L450" i="4"/>
  <c r="M450" i="4"/>
  <c r="N450" i="4"/>
  <c r="O450" i="4"/>
  <c r="P450" i="4"/>
  <c r="Q450" i="4"/>
  <c r="R450" i="4"/>
  <c r="S450" i="4"/>
  <c r="T450" i="4"/>
  <c r="U450" i="4"/>
  <c r="V450" i="4"/>
  <c r="E449" i="4"/>
  <c r="F449" i="4"/>
  <c r="G449" i="4"/>
  <c r="H449" i="4"/>
  <c r="I449" i="4"/>
  <c r="J449" i="4"/>
  <c r="D450" i="4"/>
  <c r="D449" i="4"/>
  <c r="E457" i="4"/>
  <c r="F457" i="4"/>
  <c r="G457" i="4"/>
  <c r="H457" i="4"/>
  <c r="I457" i="4"/>
  <c r="J457" i="4"/>
  <c r="E456" i="4"/>
  <c r="F456" i="4"/>
  <c r="G456" i="4"/>
  <c r="H456" i="4"/>
  <c r="I456" i="4"/>
  <c r="J456" i="4"/>
  <c r="D457" i="4"/>
  <c r="D456" i="4"/>
  <c r="D455" i="4" s="1"/>
  <c r="K466" i="4"/>
  <c r="L466" i="4"/>
  <c r="M466" i="4"/>
  <c r="N466" i="4"/>
  <c r="O466" i="4"/>
  <c r="P466" i="4"/>
  <c r="Q466" i="4"/>
  <c r="R466" i="4"/>
  <c r="S466" i="4"/>
  <c r="T466" i="4"/>
  <c r="U466" i="4"/>
  <c r="V466" i="4"/>
  <c r="E474" i="4"/>
  <c r="F474" i="4"/>
  <c r="G474" i="4"/>
  <c r="H474" i="4"/>
  <c r="I474" i="4"/>
  <c r="J474" i="4"/>
  <c r="E473" i="4"/>
  <c r="G473" i="4"/>
  <c r="H473" i="4"/>
  <c r="I473" i="4"/>
  <c r="J473" i="4"/>
  <c r="D474" i="4"/>
  <c r="E484" i="4"/>
  <c r="F484" i="4"/>
  <c r="G484" i="4"/>
  <c r="H484" i="4"/>
  <c r="I484" i="4"/>
  <c r="J484" i="4"/>
  <c r="E483" i="4"/>
  <c r="F483" i="4"/>
  <c r="G483" i="4"/>
  <c r="H483" i="4"/>
  <c r="I483" i="4"/>
  <c r="J483" i="4"/>
  <c r="D484" i="4"/>
  <c r="D483" i="4"/>
  <c r="D482" i="4" s="1"/>
  <c r="E491" i="4"/>
  <c r="F491" i="4"/>
  <c r="G491" i="4"/>
  <c r="H491" i="4"/>
  <c r="I491" i="4"/>
  <c r="J491" i="4"/>
  <c r="E490" i="4"/>
  <c r="F490" i="4"/>
  <c r="G490" i="4"/>
  <c r="H490" i="4"/>
  <c r="I490" i="4"/>
  <c r="J490" i="4"/>
  <c r="D491" i="4"/>
  <c r="D490" i="4"/>
  <c r="D489" i="4" s="1"/>
  <c r="D497" i="4"/>
  <c r="E501" i="4"/>
  <c r="E498" i="4" s="1"/>
  <c r="F501" i="4"/>
  <c r="F498" i="4" s="1"/>
  <c r="G501" i="4"/>
  <c r="G498" i="4" s="1"/>
  <c r="H501" i="4"/>
  <c r="H498" i="4" s="1"/>
  <c r="I501" i="4"/>
  <c r="I498" i="4" s="1"/>
  <c r="J501" i="4"/>
  <c r="J498" i="4" s="1"/>
  <c r="E500" i="4"/>
  <c r="E497" i="4" s="1"/>
  <c r="F500" i="4"/>
  <c r="F497" i="4" s="1"/>
  <c r="G500" i="4"/>
  <c r="G497" i="4" s="1"/>
  <c r="H500" i="4"/>
  <c r="H497" i="4" s="1"/>
  <c r="I500" i="4"/>
  <c r="I497" i="4" s="1"/>
  <c r="J500" i="4"/>
  <c r="J497" i="4" s="1"/>
  <c r="D501" i="4"/>
  <c r="D498" i="4" s="1"/>
  <c r="D500" i="4"/>
  <c r="D499" i="4" s="1"/>
  <c r="E511" i="4"/>
  <c r="F511" i="4"/>
  <c r="G511" i="4"/>
  <c r="H511" i="4"/>
  <c r="I511" i="4"/>
  <c r="J511" i="4"/>
  <c r="K511" i="4"/>
  <c r="L511" i="4"/>
  <c r="M511" i="4"/>
  <c r="N511" i="4"/>
  <c r="O511" i="4"/>
  <c r="P511" i="4"/>
  <c r="Q511" i="4"/>
  <c r="R511" i="4"/>
  <c r="S511" i="4"/>
  <c r="T511" i="4"/>
  <c r="U511" i="4"/>
  <c r="V511" i="4"/>
  <c r="E510" i="4"/>
  <c r="F510" i="4"/>
  <c r="G510" i="4"/>
  <c r="H510" i="4"/>
  <c r="I510" i="4"/>
  <c r="J510" i="4"/>
  <c r="D511" i="4"/>
  <c r="D508" i="4" s="1"/>
  <c r="D510" i="4"/>
  <c r="E518" i="4"/>
  <c r="F518" i="4"/>
  <c r="G518" i="4"/>
  <c r="H518" i="4"/>
  <c r="I518" i="4"/>
  <c r="J518" i="4"/>
  <c r="E517" i="4"/>
  <c r="E516" i="4" s="1"/>
  <c r="F517" i="4"/>
  <c r="G517" i="4"/>
  <c r="H517" i="4"/>
  <c r="I517" i="4"/>
  <c r="J517" i="4"/>
  <c r="D518" i="4"/>
  <c r="D517" i="4"/>
  <c r="D516" i="4" s="1"/>
  <c r="E528" i="4"/>
  <c r="E525" i="4" s="1"/>
  <c r="F528" i="4"/>
  <c r="F525" i="4" s="1"/>
  <c r="G528" i="4"/>
  <c r="G525" i="4" s="1"/>
  <c r="H528" i="4"/>
  <c r="H525" i="4" s="1"/>
  <c r="I528" i="4"/>
  <c r="I525" i="4" s="1"/>
  <c r="J528" i="4"/>
  <c r="J525" i="4" s="1"/>
  <c r="E527" i="4"/>
  <c r="E524" i="4" s="1"/>
  <c r="F527" i="4"/>
  <c r="F524" i="4" s="1"/>
  <c r="G527" i="4"/>
  <c r="G524" i="4" s="1"/>
  <c r="H527" i="4"/>
  <c r="I527" i="4"/>
  <c r="J527" i="4"/>
  <c r="J524" i="4" s="1"/>
  <c r="D528" i="4"/>
  <c r="D525" i="4" s="1"/>
  <c r="D527" i="4"/>
  <c r="D524" i="4" s="1"/>
  <c r="K535" i="4"/>
  <c r="L535" i="4"/>
  <c r="M535" i="4"/>
  <c r="N535" i="4"/>
  <c r="O535" i="4"/>
  <c r="P535" i="4"/>
  <c r="Q535" i="4"/>
  <c r="R535" i="4"/>
  <c r="S535" i="4"/>
  <c r="T535" i="4"/>
  <c r="U535" i="4"/>
  <c r="V535" i="4"/>
  <c r="E538" i="4"/>
  <c r="F538" i="4"/>
  <c r="G538" i="4"/>
  <c r="H538" i="4"/>
  <c r="I538" i="4"/>
  <c r="J538" i="4"/>
  <c r="E537" i="4"/>
  <c r="F537" i="4"/>
  <c r="G537" i="4"/>
  <c r="H537" i="4"/>
  <c r="I537" i="4"/>
  <c r="J537" i="4"/>
  <c r="D538" i="4"/>
  <c r="D537" i="4"/>
  <c r="E545" i="4"/>
  <c r="F545" i="4"/>
  <c r="G545" i="4"/>
  <c r="H545" i="4"/>
  <c r="I545" i="4"/>
  <c r="J545" i="4"/>
  <c r="E544" i="4"/>
  <c r="F544" i="4"/>
  <c r="G544" i="4"/>
  <c r="G543" i="4" s="1"/>
  <c r="H544" i="4"/>
  <c r="I544" i="4"/>
  <c r="J544" i="4"/>
  <c r="D545" i="4"/>
  <c r="D544" i="4"/>
  <c r="E555" i="4"/>
  <c r="E552" i="4" s="1"/>
  <c r="F555" i="4"/>
  <c r="F552" i="4" s="1"/>
  <c r="G555" i="4"/>
  <c r="G552" i="4" s="1"/>
  <c r="H555" i="4"/>
  <c r="H552" i="4" s="1"/>
  <c r="I555" i="4"/>
  <c r="I552" i="4" s="1"/>
  <c r="J555" i="4"/>
  <c r="J552" i="4" s="1"/>
  <c r="E554" i="4"/>
  <c r="E551" i="4" s="1"/>
  <c r="F554" i="4"/>
  <c r="F551" i="4" s="1"/>
  <c r="G554" i="4"/>
  <c r="G551" i="4" s="1"/>
  <c r="H554" i="4"/>
  <c r="H551" i="4" s="1"/>
  <c r="I554" i="4"/>
  <c r="I551" i="4" s="1"/>
  <c r="J554" i="4"/>
  <c r="J551" i="4" s="1"/>
  <c r="D555" i="4"/>
  <c r="D552" i="4" s="1"/>
  <c r="D554" i="4"/>
  <c r="D551" i="4" s="1"/>
  <c r="D388" i="4" l="1"/>
  <c r="D308" i="4"/>
  <c r="D216" i="4"/>
  <c r="E197" i="4"/>
  <c r="E193" i="4" s="1"/>
  <c r="G489" i="4"/>
  <c r="D446" i="4"/>
  <c r="D418" i="4"/>
  <c r="D197" i="4"/>
  <c r="D193" i="4" s="1"/>
  <c r="J198" i="4"/>
  <c r="J194" i="4" s="1"/>
  <c r="J191" i="4" s="1"/>
  <c r="D507" i="4"/>
  <c r="D447" i="4"/>
  <c r="D368" i="4"/>
  <c r="D198" i="4"/>
  <c r="D194" i="4" s="1"/>
  <c r="D191" i="4" s="1"/>
  <c r="D358" i="4"/>
  <c r="J197" i="4"/>
  <c r="J193" i="4" s="1"/>
  <c r="H198" i="4"/>
  <c r="H194" i="4" s="1"/>
  <c r="H191" i="4" s="1"/>
  <c r="F190" i="4"/>
  <c r="D534" i="4"/>
  <c r="D348" i="4"/>
  <c r="I197" i="4"/>
  <c r="I193" i="4" s="1"/>
  <c r="I190" i="4" s="1"/>
  <c r="G198" i="4"/>
  <c r="G194" i="4" s="1"/>
  <c r="G191" i="4" s="1"/>
  <c r="D535" i="4"/>
  <c r="D338" i="4"/>
  <c r="H197" i="4"/>
  <c r="H193" i="4" s="1"/>
  <c r="F198" i="4"/>
  <c r="F194" i="4" s="1"/>
  <c r="F191" i="4" s="1"/>
  <c r="D543" i="4"/>
  <c r="G197" i="4"/>
  <c r="G193" i="4" s="1"/>
  <c r="E198" i="4"/>
  <c r="E194" i="4" s="1"/>
  <c r="E191" i="4" s="1"/>
  <c r="I192" i="4"/>
  <c r="I191" i="4"/>
  <c r="I189" i="4" s="1"/>
  <c r="E216" i="4"/>
  <c r="I238" i="4"/>
  <c r="E231" i="4"/>
  <c r="G231" i="4"/>
  <c r="G216" i="4"/>
  <c r="J216" i="4"/>
  <c r="I216" i="4"/>
  <c r="H216" i="4"/>
  <c r="H207" i="4"/>
  <c r="F208" i="4"/>
  <c r="F216" i="4"/>
  <c r="F207" i="4"/>
  <c r="H209" i="4"/>
  <c r="E207" i="4"/>
  <c r="J231" i="4"/>
  <c r="J208" i="4"/>
  <c r="F209" i="4"/>
  <c r="I230" i="4"/>
  <c r="I231" i="4"/>
  <c r="I208" i="4"/>
  <c r="F230" i="4"/>
  <c r="J207" i="4"/>
  <c r="H208" i="4"/>
  <c r="I207" i="4"/>
  <c r="G208" i="4"/>
  <c r="G207" i="4"/>
  <c r="E208" i="4"/>
  <c r="E209" i="4"/>
  <c r="J238" i="4"/>
  <c r="H231" i="4"/>
  <c r="F229" i="4"/>
  <c r="J209" i="4"/>
  <c r="I209" i="4"/>
  <c r="J230" i="4"/>
  <c r="G209" i="4"/>
  <c r="E230" i="4"/>
  <c r="F238" i="4"/>
  <c r="E229" i="4"/>
  <c r="H230" i="4"/>
  <c r="G230" i="4"/>
  <c r="G238" i="4"/>
  <c r="J229" i="4"/>
  <c r="E238" i="4"/>
  <c r="I229" i="4"/>
  <c r="F231" i="4"/>
  <c r="H229" i="4"/>
  <c r="G229" i="4"/>
  <c r="E308" i="4"/>
  <c r="J308" i="4"/>
  <c r="F308" i="4"/>
  <c r="H318" i="4"/>
  <c r="I308" i="4"/>
  <c r="E306" i="4"/>
  <c r="F318" i="4"/>
  <c r="H308" i="4"/>
  <c r="G308" i="4"/>
  <c r="F328" i="4"/>
  <c r="E328" i="4"/>
  <c r="E318" i="4"/>
  <c r="F326" i="4"/>
  <c r="J318" i="4"/>
  <c r="I318" i="4"/>
  <c r="G318" i="4"/>
  <c r="H358" i="4"/>
  <c r="F336" i="4"/>
  <c r="J328" i="4"/>
  <c r="I328" i="4"/>
  <c r="H328" i="4"/>
  <c r="F356" i="4"/>
  <c r="F348" i="4"/>
  <c r="G328" i="4"/>
  <c r="E338" i="4"/>
  <c r="J338" i="4"/>
  <c r="I338" i="4"/>
  <c r="H338" i="4"/>
  <c r="G338" i="4"/>
  <c r="H356" i="4"/>
  <c r="J348" i="4"/>
  <c r="I348" i="4"/>
  <c r="H348" i="4"/>
  <c r="G348" i="4"/>
  <c r="F368" i="4"/>
  <c r="E358" i="4"/>
  <c r="F388" i="4"/>
  <c r="J358" i="4"/>
  <c r="I358" i="4"/>
  <c r="G358" i="4"/>
  <c r="E368" i="4"/>
  <c r="J368" i="4"/>
  <c r="I368" i="4"/>
  <c r="H368" i="4"/>
  <c r="G368" i="4"/>
  <c r="E398" i="4"/>
  <c r="G398" i="4"/>
  <c r="E396" i="4"/>
  <c r="F408" i="4"/>
  <c r="E388" i="4"/>
  <c r="I398" i="4"/>
  <c r="H398" i="4"/>
  <c r="J388" i="4"/>
  <c r="I388" i="4"/>
  <c r="F398" i="4"/>
  <c r="H388" i="4"/>
  <c r="G388" i="4"/>
  <c r="F482" i="4"/>
  <c r="E455" i="4"/>
  <c r="J396" i="4"/>
  <c r="F406" i="4"/>
  <c r="I396" i="4"/>
  <c r="H396" i="4"/>
  <c r="G396" i="4"/>
  <c r="E408" i="4"/>
  <c r="J418" i="4"/>
  <c r="J408" i="4"/>
  <c r="I408" i="4"/>
  <c r="H408" i="4"/>
  <c r="G408" i="4"/>
  <c r="I418" i="4"/>
  <c r="I489" i="4"/>
  <c r="H418" i="4"/>
  <c r="G418" i="4"/>
  <c r="F418" i="4"/>
  <c r="E418" i="4"/>
  <c r="J455" i="4"/>
  <c r="G446" i="4"/>
  <c r="I447" i="4"/>
  <c r="F446" i="4"/>
  <c r="D526" i="4"/>
  <c r="J489" i="4"/>
  <c r="H472" i="4"/>
  <c r="E447" i="4"/>
  <c r="D553" i="4"/>
  <c r="D536" i="4"/>
  <c r="J446" i="4"/>
  <c r="D448" i="4"/>
  <c r="D509" i="4"/>
  <c r="I448" i="4"/>
  <c r="I446" i="4"/>
  <c r="G455" i="4"/>
  <c r="H526" i="4"/>
  <c r="I516" i="4"/>
  <c r="F489" i="4"/>
  <c r="E482" i="4"/>
  <c r="H455" i="4"/>
  <c r="F455" i="4"/>
  <c r="H446" i="4"/>
  <c r="J447" i="4"/>
  <c r="F448" i="4"/>
  <c r="H447" i="4"/>
  <c r="E446" i="4"/>
  <c r="G448" i="4"/>
  <c r="F447" i="4"/>
  <c r="E489" i="4"/>
  <c r="E448" i="4"/>
  <c r="G516" i="4"/>
  <c r="J472" i="4"/>
  <c r="F472" i="4"/>
  <c r="I455" i="4"/>
  <c r="J448" i="4"/>
  <c r="G447" i="4"/>
  <c r="H448" i="4"/>
  <c r="E472" i="4"/>
  <c r="I472" i="4"/>
  <c r="G472" i="4"/>
  <c r="H489" i="4"/>
  <c r="H482" i="4"/>
  <c r="G482" i="4"/>
  <c r="F516" i="4"/>
  <c r="J482" i="4"/>
  <c r="I482" i="4"/>
  <c r="I526" i="4"/>
  <c r="J516" i="4"/>
  <c r="F499" i="4"/>
  <c r="F507" i="4"/>
  <c r="I507" i="4"/>
  <c r="F509" i="4"/>
  <c r="E499" i="4"/>
  <c r="J536" i="4"/>
  <c r="H516" i="4"/>
  <c r="H507" i="4"/>
  <c r="J508" i="4"/>
  <c r="G507" i="4"/>
  <c r="I508" i="4"/>
  <c r="H508" i="4"/>
  <c r="J499" i="4"/>
  <c r="E507" i="4"/>
  <c r="G508" i="4"/>
  <c r="I499" i="4"/>
  <c r="F508" i="4"/>
  <c r="H499" i="4"/>
  <c r="J507" i="4"/>
  <c r="E508" i="4"/>
  <c r="G499" i="4"/>
  <c r="F526" i="4"/>
  <c r="E509" i="4"/>
  <c r="H543" i="4"/>
  <c r="J509" i="4"/>
  <c r="I509" i="4"/>
  <c r="H509" i="4"/>
  <c r="G509" i="4"/>
  <c r="E534" i="4"/>
  <c r="E543" i="4"/>
  <c r="I535" i="4"/>
  <c r="I524" i="4"/>
  <c r="H535" i="4"/>
  <c r="H524" i="4"/>
  <c r="G535" i="4"/>
  <c r="I543" i="4"/>
  <c r="G534" i="4"/>
  <c r="E535" i="4"/>
  <c r="E526" i="4"/>
  <c r="F543" i="4"/>
  <c r="F534" i="4"/>
  <c r="F535" i="4"/>
  <c r="H534" i="4"/>
  <c r="J534" i="4"/>
  <c r="J535" i="4"/>
  <c r="E536" i="4"/>
  <c r="J526" i="4"/>
  <c r="I534" i="4"/>
  <c r="G526" i="4"/>
  <c r="I536" i="4"/>
  <c r="H536" i="4"/>
  <c r="J543" i="4"/>
  <c r="G536" i="4"/>
  <c r="F536" i="4"/>
  <c r="I553" i="4"/>
  <c r="H553" i="4"/>
  <c r="F553" i="4"/>
  <c r="E553" i="4"/>
  <c r="J553" i="4"/>
  <c r="G553" i="4"/>
  <c r="G192" i="4" l="1"/>
  <c r="G190" i="4"/>
  <c r="G189" i="4" s="1"/>
  <c r="E192" i="4"/>
  <c r="E190" i="4"/>
  <c r="E189" i="4" s="1"/>
  <c r="J192" i="4"/>
  <c r="J190" i="4"/>
  <c r="J189" i="4" s="1"/>
  <c r="F189" i="4"/>
  <c r="D190" i="4"/>
  <c r="D189" i="4" s="1"/>
  <c r="D192" i="4"/>
  <c r="H192" i="4"/>
  <c r="H190" i="4"/>
  <c r="H189" i="4" s="1"/>
  <c r="F192" i="4"/>
  <c r="E565" i="4"/>
  <c r="F565" i="4"/>
  <c r="G565" i="4"/>
  <c r="H565" i="4"/>
  <c r="I565" i="4"/>
  <c r="J565" i="4"/>
  <c r="E564" i="4"/>
  <c r="F564" i="4"/>
  <c r="G564" i="4"/>
  <c r="H564" i="4"/>
  <c r="I564" i="4"/>
  <c r="J564" i="4"/>
  <c r="D565" i="4"/>
  <c r="D564" i="4"/>
  <c r="E572" i="4"/>
  <c r="F572" i="4"/>
  <c r="G572" i="4"/>
  <c r="H572" i="4"/>
  <c r="I572" i="4"/>
  <c r="J572" i="4"/>
  <c r="E571" i="4"/>
  <c r="F571" i="4"/>
  <c r="G571" i="4"/>
  <c r="H571" i="4"/>
  <c r="I571" i="4"/>
  <c r="J571" i="4"/>
  <c r="D572" i="4"/>
  <c r="D571" i="4"/>
  <c r="D570" i="4" s="1"/>
  <c r="K580" i="4"/>
  <c r="L580" i="4"/>
  <c r="M580" i="4"/>
  <c r="N580" i="4"/>
  <c r="O580" i="4"/>
  <c r="P580" i="4"/>
  <c r="Q580" i="4"/>
  <c r="R580" i="4"/>
  <c r="S580" i="4"/>
  <c r="T580" i="4"/>
  <c r="U580" i="4"/>
  <c r="V580" i="4"/>
  <c r="E582" i="4"/>
  <c r="E579" i="4" s="1"/>
  <c r="F582" i="4"/>
  <c r="F579" i="4" s="1"/>
  <c r="G582" i="4"/>
  <c r="G579" i="4" s="1"/>
  <c r="H582" i="4"/>
  <c r="H579" i="4" s="1"/>
  <c r="I582" i="4"/>
  <c r="I579" i="4" s="1"/>
  <c r="J582" i="4"/>
  <c r="J579" i="4" s="1"/>
  <c r="E581" i="4"/>
  <c r="E578" i="4" s="1"/>
  <c r="F581" i="4"/>
  <c r="F578" i="4" s="1"/>
  <c r="G581" i="4"/>
  <c r="G578" i="4" s="1"/>
  <c r="H581" i="4"/>
  <c r="H578" i="4" s="1"/>
  <c r="I581" i="4"/>
  <c r="I578" i="4" s="1"/>
  <c r="J581" i="4"/>
  <c r="J578" i="4" s="1"/>
  <c r="D582" i="4"/>
  <c r="D579" i="4" s="1"/>
  <c r="D581" i="4"/>
  <c r="D578" i="4" s="1"/>
  <c r="E592" i="4"/>
  <c r="E589" i="4" s="1"/>
  <c r="F592" i="4"/>
  <c r="F589" i="4" s="1"/>
  <c r="G592" i="4"/>
  <c r="G589" i="4" s="1"/>
  <c r="H592" i="4"/>
  <c r="H589" i="4" s="1"/>
  <c r="I592" i="4"/>
  <c r="I589" i="4" s="1"/>
  <c r="J592" i="4"/>
  <c r="J589" i="4" s="1"/>
  <c r="E591" i="4"/>
  <c r="E588" i="4" s="1"/>
  <c r="G591" i="4"/>
  <c r="G588" i="4" s="1"/>
  <c r="H591" i="4"/>
  <c r="H588" i="4" s="1"/>
  <c r="I591" i="4"/>
  <c r="I588" i="4" s="1"/>
  <c r="J591" i="4"/>
  <c r="J588" i="4" s="1"/>
  <c r="D592" i="4"/>
  <c r="D589" i="4" s="1"/>
  <c r="D591" i="4"/>
  <c r="D588" i="4" s="1"/>
  <c r="E602" i="4"/>
  <c r="F602" i="4"/>
  <c r="G602" i="4"/>
  <c r="H602" i="4"/>
  <c r="I602" i="4"/>
  <c r="J602" i="4"/>
  <c r="J599" i="4" s="1"/>
  <c r="E601" i="4"/>
  <c r="F601" i="4"/>
  <c r="G601" i="4"/>
  <c r="H601" i="4"/>
  <c r="I601" i="4"/>
  <c r="J601" i="4"/>
  <c r="D602" i="4"/>
  <c r="D599" i="4" s="1"/>
  <c r="D601" i="4"/>
  <c r="D598" i="4" s="1"/>
  <c r="J607" i="4"/>
  <c r="E609" i="4"/>
  <c r="F609" i="4"/>
  <c r="G609" i="4"/>
  <c r="H609" i="4"/>
  <c r="I609" i="4"/>
  <c r="J609" i="4"/>
  <c r="E608" i="4"/>
  <c r="E607" i="4" s="1"/>
  <c r="F608" i="4"/>
  <c r="F607" i="4" s="1"/>
  <c r="G608" i="4"/>
  <c r="G607" i="4" s="1"/>
  <c r="H608" i="4"/>
  <c r="I608" i="4"/>
  <c r="I607" i="4" s="1"/>
  <c r="J608" i="4"/>
  <c r="D609" i="4"/>
  <c r="D608" i="4"/>
  <c r="D615" i="4"/>
  <c r="E619" i="4"/>
  <c r="F619" i="4"/>
  <c r="G619" i="4"/>
  <c r="H619" i="4"/>
  <c r="I619" i="4"/>
  <c r="J619" i="4"/>
  <c r="E618" i="4"/>
  <c r="F618" i="4"/>
  <c r="G618" i="4"/>
  <c r="H618" i="4"/>
  <c r="I618" i="4"/>
  <c r="J618" i="4"/>
  <c r="D619" i="4"/>
  <c r="D618" i="4"/>
  <c r="D617" i="4" s="1"/>
  <c r="D621" i="4"/>
  <c r="E626" i="4"/>
  <c r="F626" i="4"/>
  <c r="G626" i="4"/>
  <c r="H626" i="4"/>
  <c r="I626" i="4"/>
  <c r="I616" i="4" s="1"/>
  <c r="J626" i="4"/>
  <c r="E625" i="4"/>
  <c r="F625" i="4"/>
  <c r="G625" i="4"/>
  <c r="H625" i="4"/>
  <c r="I625" i="4"/>
  <c r="J625" i="4"/>
  <c r="D626" i="4"/>
  <c r="D625" i="4"/>
  <c r="E659" i="4"/>
  <c r="E656" i="4" s="1"/>
  <c r="F659" i="4"/>
  <c r="F656" i="4" s="1"/>
  <c r="G659" i="4"/>
  <c r="G656" i="4" s="1"/>
  <c r="H659" i="4"/>
  <c r="H656" i="4" s="1"/>
  <c r="I659" i="4"/>
  <c r="I656" i="4" s="1"/>
  <c r="J659" i="4"/>
  <c r="J656" i="4" s="1"/>
  <c r="E658" i="4"/>
  <c r="E655" i="4" s="1"/>
  <c r="F658" i="4"/>
  <c r="F655" i="4" s="1"/>
  <c r="G658" i="4"/>
  <c r="G655" i="4" s="1"/>
  <c r="H658" i="4"/>
  <c r="I658" i="4"/>
  <c r="I655" i="4" s="1"/>
  <c r="J658" i="4"/>
  <c r="J655" i="4" s="1"/>
  <c r="D659" i="4"/>
  <c r="D656" i="4" s="1"/>
  <c r="D658" i="4"/>
  <c r="D655" i="4" s="1"/>
  <c r="E669" i="4"/>
  <c r="E666" i="4" s="1"/>
  <c r="F669" i="4"/>
  <c r="F666" i="4" s="1"/>
  <c r="G669" i="4"/>
  <c r="G666" i="4" s="1"/>
  <c r="H669" i="4"/>
  <c r="H666" i="4" s="1"/>
  <c r="I669" i="4"/>
  <c r="I666" i="4" s="1"/>
  <c r="J669" i="4"/>
  <c r="J666" i="4" s="1"/>
  <c r="E668" i="4"/>
  <c r="E665" i="4" s="1"/>
  <c r="F668" i="4"/>
  <c r="F665" i="4" s="1"/>
  <c r="G668" i="4"/>
  <c r="G665" i="4" s="1"/>
  <c r="H668" i="4"/>
  <c r="H665" i="4" s="1"/>
  <c r="I668" i="4"/>
  <c r="I665" i="4" s="1"/>
  <c r="J668" i="4"/>
  <c r="J665" i="4" s="1"/>
  <c r="D669" i="4"/>
  <c r="D666" i="4" s="1"/>
  <c r="D668" i="4"/>
  <c r="D665" i="4" s="1"/>
  <c r="E679" i="4"/>
  <c r="E676" i="4" s="1"/>
  <c r="F679" i="4"/>
  <c r="F676" i="4" s="1"/>
  <c r="G679" i="4"/>
  <c r="G676" i="4" s="1"/>
  <c r="H679" i="4"/>
  <c r="H676" i="4" s="1"/>
  <c r="I679" i="4"/>
  <c r="I676" i="4" s="1"/>
  <c r="J679" i="4"/>
  <c r="J676" i="4" s="1"/>
  <c r="K679" i="4"/>
  <c r="L679" i="4"/>
  <c r="M679" i="4"/>
  <c r="N679" i="4"/>
  <c r="O679" i="4"/>
  <c r="P679" i="4"/>
  <c r="Q679" i="4"/>
  <c r="R679" i="4"/>
  <c r="S679" i="4"/>
  <c r="T679" i="4"/>
  <c r="U679" i="4"/>
  <c r="V679" i="4"/>
  <c r="E678" i="4"/>
  <c r="E675" i="4" s="1"/>
  <c r="F678" i="4"/>
  <c r="F675" i="4" s="1"/>
  <c r="G678" i="4"/>
  <c r="G675" i="4" s="1"/>
  <c r="H678" i="4"/>
  <c r="H675" i="4" s="1"/>
  <c r="I678" i="4"/>
  <c r="I675" i="4" s="1"/>
  <c r="J678" i="4"/>
  <c r="J675" i="4" s="1"/>
  <c r="D679" i="4"/>
  <c r="D676" i="4" s="1"/>
  <c r="D678" i="4"/>
  <c r="D675" i="4" s="1"/>
  <c r="K686" i="4"/>
  <c r="L686" i="4"/>
  <c r="M686" i="4"/>
  <c r="N686" i="4"/>
  <c r="O686" i="4"/>
  <c r="P686" i="4"/>
  <c r="Q686" i="4"/>
  <c r="R686" i="4"/>
  <c r="S686" i="4"/>
  <c r="T686" i="4"/>
  <c r="U686" i="4"/>
  <c r="V686" i="4"/>
  <c r="E689" i="4"/>
  <c r="E686" i="4" s="1"/>
  <c r="F689" i="4"/>
  <c r="F686" i="4" s="1"/>
  <c r="G689" i="4"/>
  <c r="G686" i="4" s="1"/>
  <c r="H689" i="4"/>
  <c r="H686" i="4" s="1"/>
  <c r="I689" i="4"/>
  <c r="I686" i="4" s="1"/>
  <c r="J689" i="4"/>
  <c r="J686" i="4" s="1"/>
  <c r="E688" i="4"/>
  <c r="F688" i="4"/>
  <c r="G688" i="4"/>
  <c r="H688" i="4"/>
  <c r="I688" i="4"/>
  <c r="I685" i="4" s="1"/>
  <c r="J688" i="4"/>
  <c r="D689" i="4"/>
  <c r="D686" i="4" s="1"/>
  <c r="D688" i="4"/>
  <c r="D685" i="4" s="1"/>
  <c r="E699" i="4"/>
  <c r="E696" i="4" s="1"/>
  <c r="F699" i="4"/>
  <c r="F696" i="4" s="1"/>
  <c r="G699" i="4"/>
  <c r="G696" i="4" s="1"/>
  <c r="H699" i="4"/>
  <c r="H696" i="4" s="1"/>
  <c r="I699" i="4"/>
  <c r="I696" i="4" s="1"/>
  <c r="J699" i="4"/>
  <c r="J696" i="4" s="1"/>
  <c r="E698" i="4"/>
  <c r="E695" i="4" s="1"/>
  <c r="F698" i="4"/>
  <c r="F695" i="4" s="1"/>
  <c r="G698" i="4"/>
  <c r="G695" i="4" s="1"/>
  <c r="H698" i="4"/>
  <c r="H695" i="4" s="1"/>
  <c r="I698" i="4"/>
  <c r="I695" i="4" s="1"/>
  <c r="J698" i="4"/>
  <c r="J695" i="4" s="1"/>
  <c r="D699" i="4"/>
  <c r="D696" i="4" s="1"/>
  <c r="D698" i="4"/>
  <c r="D695" i="4" s="1"/>
  <c r="E709" i="4"/>
  <c r="E706" i="4" s="1"/>
  <c r="F709" i="4"/>
  <c r="F706" i="4" s="1"/>
  <c r="G709" i="4"/>
  <c r="G706" i="4" s="1"/>
  <c r="H709" i="4"/>
  <c r="H706" i="4" s="1"/>
  <c r="I709" i="4"/>
  <c r="I706" i="4" s="1"/>
  <c r="J709" i="4"/>
  <c r="J706" i="4" s="1"/>
  <c r="E708" i="4"/>
  <c r="E705" i="4" s="1"/>
  <c r="F708" i="4"/>
  <c r="F705" i="4" s="1"/>
  <c r="G708" i="4"/>
  <c r="G705" i="4" s="1"/>
  <c r="H708" i="4"/>
  <c r="H705" i="4" s="1"/>
  <c r="I708" i="4"/>
  <c r="I705" i="4" s="1"/>
  <c r="J708" i="4"/>
  <c r="J705" i="4" s="1"/>
  <c r="D709" i="4"/>
  <c r="D706" i="4" s="1"/>
  <c r="D708" i="4"/>
  <c r="D707" i="4" s="1"/>
  <c r="E719" i="4"/>
  <c r="E716" i="4" s="1"/>
  <c r="F719" i="4"/>
  <c r="F716" i="4" s="1"/>
  <c r="G719" i="4"/>
  <c r="G716" i="4" s="1"/>
  <c r="H719" i="4"/>
  <c r="H716" i="4" s="1"/>
  <c r="I719" i="4"/>
  <c r="I716" i="4" s="1"/>
  <c r="J719" i="4"/>
  <c r="J716" i="4" s="1"/>
  <c r="E718" i="4"/>
  <c r="E715" i="4" s="1"/>
  <c r="F718" i="4"/>
  <c r="F715" i="4" s="1"/>
  <c r="G718" i="4"/>
  <c r="G715" i="4" s="1"/>
  <c r="H718" i="4"/>
  <c r="H715" i="4" s="1"/>
  <c r="I718" i="4"/>
  <c r="I715" i="4" s="1"/>
  <c r="J718" i="4"/>
  <c r="J715" i="4" s="1"/>
  <c r="D719" i="4"/>
  <c r="D716" i="4" s="1"/>
  <c r="D718" i="4"/>
  <c r="D715" i="4" s="1"/>
  <c r="D714" i="4" s="1"/>
  <c r="J728" i="4"/>
  <c r="J725" i="4" s="1"/>
  <c r="E729" i="4"/>
  <c r="E726" i="4" s="1"/>
  <c r="F729" i="4"/>
  <c r="F726" i="4" s="1"/>
  <c r="G729" i="4"/>
  <c r="G726" i="4" s="1"/>
  <c r="H729" i="4"/>
  <c r="H726" i="4" s="1"/>
  <c r="I729" i="4"/>
  <c r="I726" i="4" s="1"/>
  <c r="J729" i="4"/>
  <c r="J726" i="4" s="1"/>
  <c r="E728" i="4"/>
  <c r="E725" i="4" s="1"/>
  <c r="F728" i="4"/>
  <c r="F725" i="4" s="1"/>
  <c r="G728" i="4"/>
  <c r="G725" i="4" s="1"/>
  <c r="H728" i="4"/>
  <c r="H725" i="4" s="1"/>
  <c r="I728" i="4"/>
  <c r="I725" i="4" s="1"/>
  <c r="D729" i="4"/>
  <c r="D726" i="4" s="1"/>
  <c r="D728" i="4"/>
  <c r="D725" i="4" s="1"/>
  <c r="D731" i="4"/>
  <c r="E739" i="4"/>
  <c r="E736" i="4" s="1"/>
  <c r="F739" i="4"/>
  <c r="F736" i="4" s="1"/>
  <c r="G739" i="4"/>
  <c r="H739" i="4"/>
  <c r="H736" i="4" s="1"/>
  <c r="I739" i="4"/>
  <c r="J739" i="4"/>
  <c r="E738" i="4"/>
  <c r="F738" i="4"/>
  <c r="G738" i="4"/>
  <c r="G735" i="4" s="1"/>
  <c r="H738" i="4"/>
  <c r="H737" i="4" s="1"/>
  <c r="I738" i="4"/>
  <c r="I735" i="4" s="1"/>
  <c r="J738" i="4"/>
  <c r="J735" i="4" s="1"/>
  <c r="D739" i="4"/>
  <c r="D736" i="4" s="1"/>
  <c r="D738" i="4"/>
  <c r="D735" i="4" s="1"/>
  <c r="G736" i="4"/>
  <c r="I736" i="4"/>
  <c r="J736" i="4"/>
  <c r="E735" i="4"/>
  <c r="F735" i="4"/>
  <c r="D749" i="4"/>
  <c r="D747" i="4" s="1"/>
  <c r="D748" i="4"/>
  <c r="D745" i="4" s="1"/>
  <c r="D751" i="4"/>
  <c r="J751" i="4"/>
  <c r="I751" i="4"/>
  <c r="H751" i="4"/>
  <c r="G751" i="4"/>
  <c r="F751" i="4"/>
  <c r="E751" i="4"/>
  <c r="J749" i="4"/>
  <c r="J746" i="4" s="1"/>
  <c r="I749" i="4"/>
  <c r="I746" i="4" s="1"/>
  <c r="H749" i="4"/>
  <c r="G749" i="4"/>
  <c r="F749" i="4"/>
  <c r="F747" i="4" s="1"/>
  <c r="E749" i="4"/>
  <c r="J748" i="4"/>
  <c r="J745" i="4" s="1"/>
  <c r="I748" i="4"/>
  <c r="I745" i="4" s="1"/>
  <c r="H748" i="4"/>
  <c r="G748" i="4"/>
  <c r="G745" i="4" s="1"/>
  <c r="F748" i="4"/>
  <c r="E748" i="4"/>
  <c r="E747" i="4" s="1"/>
  <c r="H747" i="4"/>
  <c r="H746" i="4"/>
  <c r="G746" i="4"/>
  <c r="E746" i="4"/>
  <c r="H745" i="4"/>
  <c r="H744" i="4" s="1"/>
  <c r="F745" i="4"/>
  <c r="E745" i="4"/>
  <c r="E761" i="4"/>
  <c r="F761" i="4"/>
  <c r="G761" i="4"/>
  <c r="H761" i="4"/>
  <c r="I761" i="4"/>
  <c r="J761" i="4"/>
  <c r="D761" i="4"/>
  <c r="E759" i="4"/>
  <c r="E756" i="4" s="1"/>
  <c r="F759" i="4"/>
  <c r="F756" i="4" s="1"/>
  <c r="G759" i="4"/>
  <c r="H759" i="4"/>
  <c r="I759" i="4"/>
  <c r="I756" i="4" s="1"/>
  <c r="J759" i="4"/>
  <c r="J756" i="4" s="1"/>
  <c r="E758" i="4"/>
  <c r="F758" i="4"/>
  <c r="F755" i="4" s="1"/>
  <c r="G758" i="4"/>
  <c r="G755" i="4" s="1"/>
  <c r="H758" i="4"/>
  <c r="I758" i="4"/>
  <c r="I757" i="4" s="1"/>
  <c r="J758" i="4"/>
  <c r="J755" i="4" s="1"/>
  <c r="D759" i="4"/>
  <c r="D756" i="4" s="1"/>
  <c r="D758" i="4"/>
  <c r="D755" i="4" s="1"/>
  <c r="E755" i="4"/>
  <c r="H755" i="4"/>
  <c r="I755" i="4"/>
  <c r="J775" i="4"/>
  <c r="D775" i="4"/>
  <c r="D774" i="4" s="1"/>
  <c r="J779" i="4"/>
  <c r="J776" i="4" s="1"/>
  <c r="J778" i="4"/>
  <c r="E779" i="4"/>
  <c r="E776" i="4" s="1"/>
  <c r="F779" i="4"/>
  <c r="F776" i="4" s="1"/>
  <c r="G779" i="4"/>
  <c r="G776" i="4" s="1"/>
  <c r="H779" i="4"/>
  <c r="H776" i="4" s="1"/>
  <c r="I779" i="4"/>
  <c r="E778" i="4"/>
  <c r="E775" i="4" s="1"/>
  <c r="F778" i="4"/>
  <c r="F775" i="4" s="1"/>
  <c r="G778" i="4"/>
  <c r="G775" i="4" s="1"/>
  <c r="H778" i="4"/>
  <c r="H775" i="4" s="1"/>
  <c r="I778" i="4"/>
  <c r="I775" i="4" s="1"/>
  <c r="D779" i="4"/>
  <c r="D776" i="4" s="1"/>
  <c r="D778" i="4"/>
  <c r="G777" i="4"/>
  <c r="H757" i="4" l="1"/>
  <c r="G737" i="4"/>
  <c r="D607" i="4"/>
  <c r="D697" i="4"/>
  <c r="J598" i="4"/>
  <c r="H599" i="4"/>
  <c r="E744" i="4"/>
  <c r="G747" i="4"/>
  <c r="I737" i="4"/>
  <c r="D705" i="4"/>
  <c r="D624" i="4"/>
  <c r="D616" i="4"/>
  <c r="D614" i="4" s="1"/>
  <c r="H607" i="4"/>
  <c r="D561" i="4"/>
  <c r="D560" i="4" s="1"/>
  <c r="E570" i="4"/>
  <c r="D724" i="4"/>
  <c r="E777" i="4"/>
  <c r="I777" i="4"/>
  <c r="I776" i="4"/>
  <c r="D687" i="4"/>
  <c r="G599" i="4"/>
  <c r="D562" i="4"/>
  <c r="D677" i="4"/>
  <c r="F599" i="4"/>
  <c r="D746" i="4"/>
  <c r="D744" i="4" s="1"/>
  <c r="D727" i="4"/>
  <c r="D667" i="4"/>
  <c r="G598" i="4"/>
  <c r="E599" i="4"/>
  <c r="H756" i="4"/>
  <c r="H754" i="4" s="1"/>
  <c r="H735" i="4"/>
  <c r="D657" i="4"/>
  <c r="D600" i="4"/>
  <c r="D580" i="4"/>
  <c r="H777" i="4"/>
  <c r="J757" i="4"/>
  <c r="F746" i="4"/>
  <c r="F744" i="4" s="1"/>
  <c r="D717" i="4"/>
  <c r="E598" i="4"/>
  <c r="D590" i="4"/>
  <c r="G744" i="4"/>
  <c r="J737" i="4"/>
  <c r="D563" i="4"/>
  <c r="I744" i="4"/>
  <c r="I599" i="4"/>
  <c r="G570" i="4"/>
  <c r="H563" i="4"/>
  <c r="I562" i="4"/>
  <c r="J563" i="4"/>
  <c r="H570" i="4"/>
  <c r="I563" i="4"/>
  <c r="F562" i="4"/>
  <c r="G561" i="4"/>
  <c r="E562" i="4"/>
  <c r="F570" i="4"/>
  <c r="I600" i="4"/>
  <c r="F561" i="4"/>
  <c r="E561" i="4"/>
  <c r="J561" i="4"/>
  <c r="H562" i="4"/>
  <c r="J562" i="4"/>
  <c r="I570" i="4"/>
  <c r="E563" i="4"/>
  <c r="I561" i="4"/>
  <c r="G562" i="4"/>
  <c r="J570" i="4"/>
  <c r="G563" i="4"/>
  <c r="F563" i="4"/>
  <c r="H561" i="4"/>
  <c r="H600" i="4"/>
  <c r="F600" i="4"/>
  <c r="F580" i="4"/>
  <c r="E580" i="4"/>
  <c r="H598" i="4"/>
  <c r="J580" i="4"/>
  <c r="I580" i="4"/>
  <c r="H580" i="4"/>
  <c r="G580" i="4"/>
  <c r="I598" i="4"/>
  <c r="E590" i="4"/>
  <c r="F598" i="4"/>
  <c r="J590" i="4"/>
  <c r="I590" i="4"/>
  <c r="H590" i="4"/>
  <c r="G590" i="4"/>
  <c r="E600" i="4"/>
  <c r="J600" i="4"/>
  <c r="G600" i="4"/>
  <c r="G624" i="4"/>
  <c r="H615" i="4"/>
  <c r="F616" i="4"/>
  <c r="G615" i="4"/>
  <c r="E616" i="4"/>
  <c r="E624" i="4"/>
  <c r="J616" i="4"/>
  <c r="E615" i="4"/>
  <c r="H687" i="4"/>
  <c r="F615" i="4"/>
  <c r="E617" i="4"/>
  <c r="J624" i="4"/>
  <c r="I624" i="4"/>
  <c r="H624" i="4"/>
  <c r="F624" i="4"/>
  <c r="J615" i="4"/>
  <c r="H616" i="4"/>
  <c r="I615" i="4"/>
  <c r="G616" i="4"/>
  <c r="F657" i="4"/>
  <c r="J617" i="4"/>
  <c r="I617" i="4"/>
  <c r="H617" i="4"/>
  <c r="G617" i="4"/>
  <c r="F617" i="4"/>
  <c r="F687" i="4"/>
  <c r="H657" i="4"/>
  <c r="G687" i="4"/>
  <c r="H655" i="4"/>
  <c r="E687" i="4"/>
  <c r="F667" i="4"/>
  <c r="E657" i="4"/>
  <c r="J657" i="4"/>
  <c r="I657" i="4"/>
  <c r="G657" i="4"/>
  <c r="F677" i="4"/>
  <c r="E667" i="4"/>
  <c r="J687" i="4"/>
  <c r="J667" i="4"/>
  <c r="I667" i="4"/>
  <c r="H667" i="4"/>
  <c r="J685" i="4"/>
  <c r="G667" i="4"/>
  <c r="H685" i="4"/>
  <c r="E677" i="4"/>
  <c r="J677" i="4"/>
  <c r="I677" i="4"/>
  <c r="H677" i="4"/>
  <c r="G677" i="4"/>
  <c r="H697" i="4"/>
  <c r="I687" i="4"/>
  <c r="G685" i="4"/>
  <c r="F697" i="4"/>
  <c r="F685" i="4"/>
  <c r="E685" i="4"/>
  <c r="F707" i="4"/>
  <c r="E697" i="4"/>
  <c r="J697" i="4"/>
  <c r="I697" i="4"/>
  <c r="G697" i="4"/>
  <c r="E707" i="4"/>
  <c r="J707" i="4"/>
  <c r="I707" i="4"/>
  <c r="H707" i="4"/>
  <c r="G707" i="4"/>
  <c r="G714" i="4"/>
  <c r="F714" i="4"/>
  <c r="G717" i="4"/>
  <c r="E714" i="4"/>
  <c r="J714" i="4"/>
  <c r="I714" i="4"/>
  <c r="H714" i="4"/>
  <c r="F717" i="4"/>
  <c r="E717" i="4"/>
  <c r="J717" i="4"/>
  <c r="I717" i="4"/>
  <c r="H717" i="4"/>
  <c r="J727" i="4"/>
  <c r="E727" i="4"/>
  <c r="I727" i="4"/>
  <c r="H727" i="4"/>
  <c r="G727" i="4"/>
  <c r="F727" i="4"/>
  <c r="F737" i="4"/>
  <c r="E737" i="4"/>
  <c r="D737" i="4"/>
  <c r="D734" i="4"/>
  <c r="J744" i="4"/>
  <c r="I747" i="4"/>
  <c r="J747" i="4"/>
  <c r="G757" i="4"/>
  <c r="G756" i="4"/>
  <c r="G754" i="4" s="1"/>
  <c r="E757" i="4"/>
  <c r="F757" i="4"/>
  <c r="F754" i="4"/>
  <c r="J754" i="4"/>
  <c r="D754" i="4"/>
  <c r="D757" i="4"/>
  <c r="E754" i="4"/>
  <c r="I754" i="4"/>
  <c r="J777" i="4"/>
  <c r="F777" i="4"/>
  <c r="D777" i="4"/>
  <c r="D415" i="4" l="1"/>
  <c r="E444" i="4"/>
  <c r="E440" i="4" s="1"/>
  <c r="F444" i="4"/>
  <c r="F440" i="4" s="1"/>
  <c r="G444" i="4"/>
  <c r="G440" i="4" s="1"/>
  <c r="H444" i="4"/>
  <c r="H440" i="4" s="1"/>
  <c r="I444" i="4"/>
  <c r="I440" i="4" s="1"/>
  <c r="J444" i="4"/>
  <c r="J440" i="4" s="1"/>
  <c r="D444" i="4"/>
  <c r="D440" i="4" s="1"/>
  <c r="E443" i="4"/>
  <c r="E439" i="4" s="1"/>
  <c r="F443" i="4"/>
  <c r="F439" i="4" s="1"/>
  <c r="G443" i="4"/>
  <c r="G439" i="4" s="1"/>
  <c r="H443" i="4"/>
  <c r="H439" i="4" s="1"/>
  <c r="I443" i="4"/>
  <c r="I439" i="4" s="1"/>
  <c r="J443" i="4"/>
  <c r="J439" i="4" s="1"/>
  <c r="F438" i="4" l="1"/>
  <c r="J438" i="4"/>
  <c r="H438" i="4"/>
  <c r="I438" i="4"/>
  <c r="G438" i="4"/>
  <c r="E438" i="4"/>
  <c r="W28" i="4"/>
  <c r="W49" i="4"/>
  <c r="W50" i="4"/>
  <c r="W51" i="4"/>
  <c r="W52" i="4"/>
  <c r="W95" i="4"/>
  <c r="W96" i="4"/>
  <c r="W102" i="4"/>
  <c r="W103" i="4"/>
  <c r="W112" i="4"/>
  <c r="W113" i="4"/>
  <c r="W119" i="4"/>
  <c r="W120" i="4"/>
  <c r="W146" i="4"/>
  <c r="W147" i="4"/>
  <c r="W153" i="4"/>
  <c r="W154" i="4"/>
  <c r="W163" i="4"/>
  <c r="W164" i="4"/>
  <c r="W170" i="4"/>
  <c r="W171" i="4"/>
  <c r="W180" i="4"/>
  <c r="W181" i="4"/>
  <c r="W187" i="4"/>
  <c r="W188" i="4"/>
  <c r="W214" i="4"/>
  <c r="W215" i="4"/>
  <c r="W221" i="4"/>
  <c r="W222" i="4"/>
  <c r="W223" i="4"/>
  <c r="W224" i="4"/>
  <c r="W225" i="4"/>
  <c r="W227" i="4"/>
  <c r="W236" i="4"/>
  <c r="W237" i="4"/>
  <c r="W243" i="4"/>
  <c r="W244" i="4"/>
  <c r="W245" i="4"/>
  <c r="W246" i="4"/>
  <c r="W247" i="4"/>
  <c r="W249" i="4"/>
  <c r="W250" i="4"/>
  <c r="W251" i="4"/>
  <c r="W252" i="4"/>
  <c r="W253" i="4"/>
  <c r="W254" i="4"/>
  <c r="W313" i="4"/>
  <c r="W314" i="4"/>
  <c r="W323" i="4"/>
  <c r="W324" i="4"/>
  <c r="W333" i="4"/>
  <c r="W334" i="4"/>
  <c r="W343" i="4"/>
  <c r="W344" i="4"/>
  <c r="W354" i="4"/>
  <c r="W363" i="4"/>
  <c r="W364" i="4"/>
  <c r="W373" i="4"/>
  <c r="W374" i="4"/>
  <c r="W393" i="4"/>
  <c r="W394" i="4"/>
  <c r="W403" i="4"/>
  <c r="W404" i="4"/>
  <c r="W413" i="4"/>
  <c r="W414" i="4"/>
  <c r="W423" i="4"/>
  <c r="W424" i="4"/>
  <c r="W426" i="4"/>
  <c r="W427" i="4"/>
  <c r="W444" i="4"/>
  <c r="W446" i="4"/>
  <c r="W447" i="4"/>
  <c r="W448" i="4"/>
  <c r="W453" i="4"/>
  <c r="W454" i="4"/>
  <c r="W455" i="4"/>
  <c r="W460" i="4"/>
  <c r="W461" i="4"/>
  <c r="W478" i="4"/>
  <c r="W482" i="4"/>
  <c r="W487" i="4"/>
  <c r="W488" i="4"/>
  <c r="W494" i="4"/>
  <c r="W495" i="4"/>
  <c r="W497" i="4"/>
  <c r="W498" i="4"/>
  <c r="W499" i="4"/>
  <c r="W504" i="4"/>
  <c r="W505" i="4"/>
  <c r="W508" i="4"/>
  <c r="W514" i="4"/>
  <c r="W515" i="4"/>
  <c r="W516" i="4"/>
  <c r="W521" i="4"/>
  <c r="W522" i="4"/>
  <c r="W524" i="4"/>
  <c r="W525" i="4"/>
  <c r="W526" i="4"/>
  <c r="W531" i="4"/>
  <c r="W532" i="4"/>
  <c r="W534" i="4"/>
  <c r="W535" i="4"/>
  <c r="W536" i="4"/>
  <c r="W541" i="4"/>
  <c r="W542" i="4"/>
  <c r="W543" i="4"/>
  <c r="W548" i="4"/>
  <c r="W549" i="4"/>
  <c r="W551" i="4"/>
  <c r="W552" i="4"/>
  <c r="W553" i="4"/>
  <c r="W558" i="4"/>
  <c r="W559" i="4"/>
  <c r="W561" i="4"/>
  <c r="W562" i="4"/>
  <c r="W563" i="4"/>
  <c r="W568" i="4"/>
  <c r="W569" i="4"/>
  <c r="W570" i="4"/>
  <c r="W575" i="4"/>
  <c r="W576" i="4"/>
  <c r="W578" i="4"/>
  <c r="W579" i="4"/>
  <c r="W580" i="4"/>
  <c r="W585" i="4"/>
  <c r="W586" i="4"/>
  <c r="W588" i="4"/>
  <c r="W589" i="4"/>
  <c r="W590" i="4"/>
  <c r="W595" i="4"/>
  <c r="W596" i="4"/>
  <c r="W598" i="4"/>
  <c r="W599" i="4"/>
  <c r="W600" i="4"/>
  <c r="W605" i="4"/>
  <c r="W606" i="4"/>
  <c r="W607" i="4"/>
  <c r="W609" i="4"/>
  <c r="W612" i="4"/>
  <c r="W613" i="4"/>
  <c r="W617" i="4"/>
  <c r="W622" i="4"/>
  <c r="W623" i="4"/>
  <c r="W624" i="4"/>
  <c r="W629" i="4"/>
  <c r="W630" i="4"/>
  <c r="W655" i="4"/>
  <c r="W656" i="4"/>
  <c r="W657" i="4"/>
  <c r="W662" i="4"/>
  <c r="W663" i="4"/>
  <c r="W665" i="4"/>
  <c r="W666" i="4"/>
  <c r="W667" i="4"/>
  <c r="W672" i="4"/>
  <c r="W673" i="4"/>
  <c r="W675" i="4"/>
  <c r="W676" i="4"/>
  <c r="W677" i="4"/>
  <c r="W682" i="4"/>
  <c r="W683" i="4"/>
  <c r="W685" i="4"/>
  <c r="W686" i="4"/>
  <c r="W687" i="4"/>
  <c r="W692" i="4"/>
  <c r="W693" i="4"/>
  <c r="W695" i="4"/>
  <c r="W696" i="4"/>
  <c r="W697" i="4"/>
  <c r="W702" i="4"/>
  <c r="W703" i="4"/>
  <c r="W705" i="4"/>
  <c r="W706" i="4"/>
  <c r="W707" i="4"/>
  <c r="W712" i="4"/>
  <c r="W713" i="4"/>
  <c r="W715" i="4"/>
  <c r="W716" i="4"/>
  <c r="W717" i="4"/>
  <c r="W722" i="4"/>
  <c r="W723" i="4"/>
  <c r="W725" i="4"/>
  <c r="W726" i="4"/>
  <c r="W727" i="4"/>
  <c r="W732" i="4"/>
  <c r="W733" i="4"/>
  <c r="W735" i="4"/>
  <c r="W736" i="4"/>
  <c r="W737" i="4"/>
  <c r="W742" i="4"/>
  <c r="W743" i="4"/>
  <c r="W744" i="4"/>
  <c r="W745" i="4"/>
  <c r="W746" i="4"/>
  <c r="W754" i="4"/>
  <c r="W757" i="4"/>
  <c r="W761" i="4"/>
  <c r="W775" i="4"/>
  <c r="W776" i="4"/>
  <c r="W777" i="4"/>
  <c r="W782" i="4"/>
  <c r="W783" i="4"/>
  <c r="J62" i="4" l="1"/>
  <c r="J58" i="4" s="1"/>
  <c r="W88" i="4" l="1"/>
  <c r="E94" i="4"/>
  <c r="F94" i="4"/>
  <c r="G94" i="4"/>
  <c r="H94" i="4"/>
  <c r="I94" i="4"/>
  <c r="J94" i="4"/>
  <c r="D94" i="4"/>
  <c r="E101" i="4"/>
  <c r="F101" i="4"/>
  <c r="G101" i="4"/>
  <c r="H101" i="4"/>
  <c r="I101" i="4"/>
  <c r="J101" i="4"/>
  <c r="D101" i="4"/>
  <c r="E111" i="4"/>
  <c r="F111" i="4"/>
  <c r="G111" i="4"/>
  <c r="H111" i="4"/>
  <c r="I111" i="4"/>
  <c r="J111" i="4"/>
  <c r="D111" i="4"/>
  <c r="E118" i="4"/>
  <c r="F118" i="4"/>
  <c r="G118" i="4"/>
  <c r="H118" i="4"/>
  <c r="I118" i="4"/>
  <c r="J118" i="4"/>
  <c r="D118" i="4"/>
  <c r="E129" i="4"/>
  <c r="E125" i="4" s="1"/>
  <c r="F129" i="4"/>
  <c r="F125" i="4" s="1"/>
  <c r="G129" i="4"/>
  <c r="G125" i="4" s="1"/>
  <c r="H129" i="4"/>
  <c r="H125" i="4" s="1"/>
  <c r="I129" i="4"/>
  <c r="I125" i="4" s="1"/>
  <c r="J129" i="4"/>
  <c r="J125" i="4" s="1"/>
  <c r="D129" i="4"/>
  <c r="D125" i="4" s="1"/>
  <c r="E130" i="4"/>
  <c r="E126" i="4" s="1"/>
  <c r="E123" i="4" s="1"/>
  <c r="F130" i="4"/>
  <c r="F126" i="4" s="1"/>
  <c r="G130" i="4"/>
  <c r="G126" i="4" s="1"/>
  <c r="G123" i="4" s="1"/>
  <c r="H130" i="4"/>
  <c r="H126" i="4" s="1"/>
  <c r="I130" i="4"/>
  <c r="I126" i="4" s="1"/>
  <c r="J130" i="4"/>
  <c r="J126" i="4" s="1"/>
  <c r="D130" i="4"/>
  <c r="E137" i="4"/>
  <c r="E133" i="4" s="1"/>
  <c r="F137" i="4"/>
  <c r="F133" i="4" s="1"/>
  <c r="F131" i="4" s="1"/>
  <c r="G137" i="4"/>
  <c r="G133" i="4" s="1"/>
  <c r="H137" i="4"/>
  <c r="H133" i="4" s="1"/>
  <c r="I137" i="4"/>
  <c r="I133" i="4" s="1"/>
  <c r="J137" i="4"/>
  <c r="J133" i="4" s="1"/>
  <c r="D137" i="4"/>
  <c r="E136" i="4"/>
  <c r="E132" i="4" s="1"/>
  <c r="F136" i="4"/>
  <c r="F132" i="4" s="1"/>
  <c r="G136" i="4"/>
  <c r="G132" i="4" s="1"/>
  <c r="H136" i="4"/>
  <c r="H132" i="4" s="1"/>
  <c r="I136" i="4"/>
  <c r="I132" i="4" s="1"/>
  <c r="J136" i="4"/>
  <c r="J132" i="4" s="1"/>
  <c r="W140" i="4"/>
  <c r="F123" i="4" l="1"/>
  <c r="E124" i="4"/>
  <c r="E122" i="4"/>
  <c r="F124" i="4"/>
  <c r="F122" i="4"/>
  <c r="E131" i="4"/>
  <c r="D124" i="4"/>
  <c r="D122" i="4"/>
  <c r="H131" i="4"/>
  <c r="W130" i="4"/>
  <c r="D126" i="4"/>
  <c r="J124" i="4"/>
  <c r="J122" i="4"/>
  <c r="W137" i="4"/>
  <c r="D133" i="4"/>
  <c r="D131" i="4" s="1"/>
  <c r="J123" i="4"/>
  <c r="I124" i="4"/>
  <c r="I122" i="4"/>
  <c r="G131" i="4"/>
  <c r="J131" i="4"/>
  <c r="I123" i="4"/>
  <c r="H122" i="4"/>
  <c r="H124" i="4"/>
  <c r="I131" i="4"/>
  <c r="H123" i="4"/>
  <c r="G122" i="4"/>
  <c r="G124" i="4"/>
  <c r="W89" i="4"/>
  <c r="W97" i="4"/>
  <c r="W101" i="4"/>
  <c r="W106" i="4"/>
  <c r="W105" i="4"/>
  <c r="W107" i="4"/>
  <c r="W111" i="4"/>
  <c r="W136" i="4"/>
  <c r="W114" i="4"/>
  <c r="W118" i="4"/>
  <c r="W129" i="4"/>
  <c r="W90" i="4"/>
  <c r="W94" i="4"/>
  <c r="H135" i="4"/>
  <c r="I104" i="4"/>
  <c r="E87" i="4"/>
  <c r="J87" i="4"/>
  <c r="G104" i="4"/>
  <c r="E104" i="4"/>
  <c r="G87" i="4"/>
  <c r="F87" i="4"/>
  <c r="F104" i="4"/>
  <c r="G128" i="4"/>
  <c r="D87" i="4"/>
  <c r="D104" i="4"/>
  <c r="J104" i="4"/>
  <c r="I87" i="4"/>
  <c r="J128" i="4"/>
  <c r="H87" i="4"/>
  <c r="I128" i="4"/>
  <c r="D128" i="4"/>
  <c r="H104" i="4"/>
  <c r="H128" i="4"/>
  <c r="F121" i="4"/>
  <c r="G135" i="4"/>
  <c r="E128" i="4"/>
  <c r="F128" i="4"/>
  <c r="E135" i="4"/>
  <c r="I135" i="4"/>
  <c r="F135" i="4"/>
  <c r="J135" i="4"/>
  <c r="D135" i="4"/>
  <c r="E138" i="4"/>
  <c r="F138" i="4"/>
  <c r="G138" i="4"/>
  <c r="H138" i="4"/>
  <c r="I138" i="4"/>
  <c r="J138" i="4"/>
  <c r="E145" i="4"/>
  <c r="F145" i="4"/>
  <c r="G145" i="4"/>
  <c r="H145" i="4"/>
  <c r="I145" i="4"/>
  <c r="J145" i="4"/>
  <c r="D145" i="4"/>
  <c r="E152" i="4"/>
  <c r="F152" i="4"/>
  <c r="G152" i="4"/>
  <c r="H152" i="4"/>
  <c r="I152" i="4"/>
  <c r="J152" i="4"/>
  <c r="D152" i="4"/>
  <c r="E156" i="4"/>
  <c r="E155" i="4" s="1"/>
  <c r="F156" i="4"/>
  <c r="F155" i="4" s="1"/>
  <c r="G156" i="4"/>
  <c r="G155" i="4" s="1"/>
  <c r="H156" i="4"/>
  <c r="H155" i="4" s="1"/>
  <c r="I156" i="4"/>
  <c r="I155" i="4" s="1"/>
  <c r="J156" i="4"/>
  <c r="J155" i="4" s="1"/>
  <c r="E162" i="4"/>
  <c r="F162" i="4"/>
  <c r="G162" i="4"/>
  <c r="H162" i="4"/>
  <c r="I162" i="4"/>
  <c r="J162" i="4"/>
  <c r="E169" i="4"/>
  <c r="F169" i="4"/>
  <c r="G169" i="4"/>
  <c r="H169" i="4"/>
  <c r="I169" i="4"/>
  <c r="J169" i="4"/>
  <c r="D169" i="4"/>
  <c r="W174" i="4"/>
  <c r="E186" i="4"/>
  <c r="F186" i="4"/>
  <c r="G186" i="4"/>
  <c r="H186" i="4"/>
  <c r="I186" i="4"/>
  <c r="J186" i="4"/>
  <c r="D186" i="4"/>
  <c r="E86" i="4"/>
  <c r="F86" i="4"/>
  <c r="G86" i="4"/>
  <c r="H86" i="4"/>
  <c r="I86" i="4"/>
  <c r="J86" i="4"/>
  <c r="J82" i="4" s="1"/>
  <c r="J72" i="4" s="1"/>
  <c r="E85" i="4"/>
  <c r="F85" i="4"/>
  <c r="G85" i="4"/>
  <c r="H85" i="4"/>
  <c r="I85" i="4"/>
  <c r="I81" i="4" s="1"/>
  <c r="J85" i="4"/>
  <c r="J81" i="4" s="1"/>
  <c r="E79" i="4"/>
  <c r="F79" i="4"/>
  <c r="G79" i="4"/>
  <c r="H79" i="4"/>
  <c r="I79" i="4"/>
  <c r="F78" i="4"/>
  <c r="G78" i="4"/>
  <c r="H78" i="4"/>
  <c r="J78" i="4"/>
  <c r="D78" i="4"/>
  <c r="D74" i="4" s="1"/>
  <c r="W208" i="4"/>
  <c r="E213" i="4"/>
  <c r="F213" i="4"/>
  <c r="G213" i="4"/>
  <c r="H213" i="4"/>
  <c r="I213" i="4"/>
  <c r="J213" i="4"/>
  <c r="D213" i="4"/>
  <c r="E220" i="4"/>
  <c r="F220" i="4"/>
  <c r="G220" i="4"/>
  <c r="H220" i="4"/>
  <c r="I220" i="4"/>
  <c r="J220" i="4"/>
  <c r="D220" i="4"/>
  <c r="E242" i="4"/>
  <c r="F242" i="4"/>
  <c r="G242" i="4"/>
  <c r="H242" i="4"/>
  <c r="I242" i="4"/>
  <c r="J242" i="4"/>
  <c r="D242" i="4"/>
  <c r="E235" i="4"/>
  <c r="F235" i="4"/>
  <c r="G235" i="4"/>
  <c r="H235" i="4"/>
  <c r="I235" i="4"/>
  <c r="J235" i="4"/>
  <c r="D235" i="4"/>
  <c r="W230" i="4"/>
  <c r="G61" i="4" l="1"/>
  <c r="G57" i="4" s="1"/>
  <c r="G74" i="4"/>
  <c r="F61" i="4"/>
  <c r="F57" i="4" s="1"/>
  <c r="F74" i="4"/>
  <c r="H68" i="4"/>
  <c r="H64" i="4" s="1"/>
  <c r="H81" i="4"/>
  <c r="H80" i="4" s="1"/>
  <c r="F69" i="4"/>
  <c r="F65" i="4" s="1"/>
  <c r="F82" i="4"/>
  <c r="G69" i="4"/>
  <c r="G65" i="4" s="1"/>
  <c r="G82" i="4"/>
  <c r="G68" i="4"/>
  <c r="G64" i="4" s="1"/>
  <c r="G63" i="4" s="1"/>
  <c r="G81" i="4"/>
  <c r="G80" i="4" s="1"/>
  <c r="E69" i="4"/>
  <c r="E65" i="4" s="1"/>
  <c r="E82" i="4"/>
  <c r="H62" i="4"/>
  <c r="H58" i="4" s="1"/>
  <c r="H75" i="4"/>
  <c r="F68" i="4"/>
  <c r="F64" i="4" s="1"/>
  <c r="F81" i="4"/>
  <c r="G62" i="4"/>
  <c r="G58" i="4" s="1"/>
  <c r="G55" i="4" s="1"/>
  <c r="G75" i="4"/>
  <c r="G72" i="4" s="1"/>
  <c r="E68" i="4"/>
  <c r="E64" i="4" s="1"/>
  <c r="E63" i="4" s="1"/>
  <c r="E81" i="4"/>
  <c r="E80" i="4" s="1"/>
  <c r="D71" i="4"/>
  <c r="F62" i="4"/>
  <c r="F58" i="4" s="1"/>
  <c r="F75" i="4"/>
  <c r="D123" i="4"/>
  <c r="W123" i="4" s="1"/>
  <c r="I80" i="4"/>
  <c r="J61" i="4"/>
  <c r="J57" i="4" s="1"/>
  <c r="J74" i="4"/>
  <c r="E62" i="4"/>
  <c r="E58" i="4" s="1"/>
  <c r="E55" i="4" s="1"/>
  <c r="E75" i="4"/>
  <c r="E72" i="4" s="1"/>
  <c r="I69" i="4"/>
  <c r="I65" i="4" s="1"/>
  <c r="I82" i="4"/>
  <c r="H61" i="4"/>
  <c r="H57" i="4" s="1"/>
  <c r="H74" i="4"/>
  <c r="J80" i="4"/>
  <c r="H69" i="4"/>
  <c r="H82" i="4"/>
  <c r="I62" i="4"/>
  <c r="I58" i="4" s="1"/>
  <c r="I75" i="4"/>
  <c r="W207" i="4"/>
  <c r="I78" i="4"/>
  <c r="I196" i="4"/>
  <c r="G67" i="4"/>
  <c r="W173" i="4"/>
  <c r="W138" i="4"/>
  <c r="W139" i="4"/>
  <c r="W175" i="4"/>
  <c r="W179" i="4"/>
  <c r="W141" i="4"/>
  <c r="W145" i="4"/>
  <c r="W182" i="4"/>
  <c r="W186" i="4"/>
  <c r="W148" i="4"/>
  <c r="W152" i="4"/>
  <c r="W128" i="4"/>
  <c r="W104" i="4"/>
  <c r="W131" i="4"/>
  <c r="W135" i="4"/>
  <c r="W238" i="4"/>
  <c r="W242" i="4"/>
  <c r="D86" i="4"/>
  <c r="W205" i="4"/>
  <c r="W157" i="4"/>
  <c r="W216" i="4"/>
  <c r="W220" i="4"/>
  <c r="W231" i="4"/>
  <c r="W235" i="4"/>
  <c r="E78" i="4"/>
  <c r="W197" i="4"/>
  <c r="D85" i="4"/>
  <c r="D81" i="4" s="1"/>
  <c r="W204" i="4"/>
  <c r="W156" i="4"/>
  <c r="W87" i="4"/>
  <c r="W209" i="4"/>
  <c r="W213" i="4"/>
  <c r="D79" i="4"/>
  <c r="D75" i="4" s="1"/>
  <c r="W198" i="4"/>
  <c r="W158" i="4"/>
  <c r="W162" i="4"/>
  <c r="W229" i="4"/>
  <c r="W165" i="4"/>
  <c r="W169" i="4"/>
  <c r="W122" i="4"/>
  <c r="D61" i="4"/>
  <c r="D57" i="4" s="1"/>
  <c r="F60" i="4"/>
  <c r="J69" i="4"/>
  <c r="J65" i="4" s="1"/>
  <c r="J55" i="4" s="1"/>
  <c r="J84" i="4"/>
  <c r="J68" i="4"/>
  <c r="J64" i="4" s="1"/>
  <c r="J63" i="4" s="1"/>
  <c r="I84" i="4"/>
  <c r="I68" i="4"/>
  <c r="J60" i="4"/>
  <c r="G60" i="4"/>
  <c r="F67" i="4"/>
  <c r="H60" i="4"/>
  <c r="E67" i="4"/>
  <c r="H84" i="4"/>
  <c r="G84" i="4"/>
  <c r="F84" i="4"/>
  <c r="J77" i="4"/>
  <c r="H77" i="4"/>
  <c r="G77" i="4"/>
  <c r="E84" i="4"/>
  <c r="F77" i="4"/>
  <c r="E121" i="4"/>
  <c r="G121" i="4"/>
  <c r="H121" i="4"/>
  <c r="D121" i="4"/>
  <c r="I121" i="4"/>
  <c r="J121" i="4"/>
  <c r="M128" i="4"/>
  <c r="G228" i="4"/>
  <c r="H196" i="4"/>
  <c r="H228" i="4"/>
  <c r="J196" i="4"/>
  <c r="G206" i="4"/>
  <c r="H206" i="4"/>
  <c r="G196" i="4"/>
  <c r="E206" i="4"/>
  <c r="F196" i="4"/>
  <c r="G203" i="4"/>
  <c r="J203" i="4"/>
  <c r="I203" i="4"/>
  <c r="H203" i="4"/>
  <c r="D203" i="4"/>
  <c r="F203" i="4"/>
  <c r="E203" i="4"/>
  <c r="E196" i="4"/>
  <c r="D196" i="4"/>
  <c r="D206" i="4"/>
  <c r="I206" i="4"/>
  <c r="J206" i="4"/>
  <c r="F206" i="4"/>
  <c r="F228" i="4"/>
  <c r="E228" i="4"/>
  <c r="J228" i="4"/>
  <c r="I228" i="4"/>
  <c r="D228" i="4"/>
  <c r="H72" i="4" l="1"/>
  <c r="H65" i="4"/>
  <c r="W65" i="4" s="1"/>
  <c r="E61" i="4"/>
  <c r="E74" i="4"/>
  <c r="D73" i="4"/>
  <c r="H55" i="4"/>
  <c r="H53" i="4" s="1"/>
  <c r="J56" i="4"/>
  <c r="J54" i="4"/>
  <c r="H63" i="4"/>
  <c r="I67" i="4"/>
  <c r="I64" i="4"/>
  <c r="I63" i="4" s="1"/>
  <c r="I61" i="4"/>
  <c r="I57" i="4" s="1"/>
  <c r="I54" i="4" s="1"/>
  <c r="I74" i="4"/>
  <c r="I71" i="4" s="1"/>
  <c r="H71" i="4"/>
  <c r="H73" i="4"/>
  <c r="F73" i="4"/>
  <c r="F71" i="4"/>
  <c r="H56" i="4"/>
  <c r="H54" i="4"/>
  <c r="F56" i="4"/>
  <c r="F54" i="4"/>
  <c r="F53" i="4" s="1"/>
  <c r="H67" i="4"/>
  <c r="F72" i="4"/>
  <c r="F70" i="4" s="1"/>
  <c r="F80" i="4"/>
  <c r="G71" i="4"/>
  <c r="G70" i="4" s="1"/>
  <c r="G73" i="4"/>
  <c r="D84" i="4"/>
  <c r="D69" i="4"/>
  <c r="D65" i="4" s="1"/>
  <c r="D82" i="4"/>
  <c r="D80" i="4" s="1"/>
  <c r="W80" i="4" s="1"/>
  <c r="J73" i="4"/>
  <c r="J71" i="4"/>
  <c r="J70" i="4" s="1"/>
  <c r="F55" i="4"/>
  <c r="F63" i="4"/>
  <c r="G56" i="4"/>
  <c r="G54" i="4"/>
  <c r="G53" i="4" s="1"/>
  <c r="I60" i="4"/>
  <c r="I73" i="4"/>
  <c r="I72" i="4"/>
  <c r="I70" i="4" s="1"/>
  <c r="I55" i="4"/>
  <c r="W121" i="4"/>
  <c r="E77" i="4"/>
  <c r="W78" i="4"/>
  <c r="I77" i="4"/>
  <c r="W190" i="4"/>
  <c r="W84" i="4"/>
  <c r="D62" i="4"/>
  <c r="D58" i="4" s="1"/>
  <c r="D55" i="4" s="1"/>
  <c r="W79" i="4"/>
  <c r="W155" i="4"/>
  <c r="W206" i="4"/>
  <c r="W192" i="4"/>
  <c r="W196" i="4"/>
  <c r="W191" i="4"/>
  <c r="W69" i="4"/>
  <c r="W86" i="4"/>
  <c r="W228" i="4"/>
  <c r="W199" i="4"/>
  <c r="W203" i="4"/>
  <c r="W172" i="4"/>
  <c r="D77" i="4"/>
  <c r="D68" i="4"/>
  <c r="D64" i="4" s="1"/>
  <c r="D63" i="4" s="1"/>
  <c r="W85" i="4"/>
  <c r="W124" i="4"/>
  <c r="W61" i="4"/>
  <c r="J67" i="4"/>
  <c r="J53" i="4"/>
  <c r="H70" i="4"/>
  <c r="E71" i="4" l="1"/>
  <c r="E70" i="4" s="1"/>
  <c r="E73" i="4"/>
  <c r="E60" i="4"/>
  <c r="E57" i="4"/>
  <c r="D60" i="4"/>
  <c r="D72" i="4"/>
  <c r="W72" i="4" s="1"/>
  <c r="I53" i="4"/>
  <c r="D56" i="4"/>
  <c r="I56" i="4"/>
  <c r="D54" i="4"/>
  <c r="W71" i="4"/>
  <c r="W73" i="4"/>
  <c r="W77" i="4"/>
  <c r="D67" i="4"/>
  <c r="W68" i="4"/>
  <c r="W55" i="4"/>
  <c r="W62" i="4"/>
  <c r="W189" i="4"/>
  <c r="W60" i="4"/>
  <c r="E56" i="4" l="1"/>
  <c r="W56" i="4" s="1"/>
  <c r="E54" i="4"/>
  <c r="D70" i="4"/>
  <c r="W70" i="4" s="1"/>
  <c r="D53" i="4"/>
  <c r="W226" i="4"/>
  <c r="W248" i="4"/>
  <c r="W63" i="4"/>
  <c r="W67" i="4"/>
  <c r="E294" i="4"/>
  <c r="E274" i="4" s="1"/>
  <c r="E45" i="4" s="1"/>
  <c r="F294" i="4"/>
  <c r="F274" i="4" s="1"/>
  <c r="F45" i="4" s="1"/>
  <c r="G294" i="4"/>
  <c r="G274" i="4" s="1"/>
  <c r="G45" i="4" s="1"/>
  <c r="H294" i="4"/>
  <c r="H274" i="4" s="1"/>
  <c r="H45" i="4" s="1"/>
  <c r="I294" i="4"/>
  <c r="I274" i="4" s="1"/>
  <c r="I45" i="4" s="1"/>
  <c r="J294" i="4"/>
  <c r="J274" i="4" s="1"/>
  <c r="J45" i="4" s="1"/>
  <c r="D294" i="4"/>
  <c r="E293" i="4"/>
  <c r="E273" i="4" s="1"/>
  <c r="E44" i="4" s="1"/>
  <c r="E43" i="4" s="1"/>
  <c r="F293" i="4"/>
  <c r="F273" i="4" s="1"/>
  <c r="F44" i="4" s="1"/>
  <c r="G293" i="4"/>
  <c r="H293" i="4"/>
  <c r="H273" i="4" s="1"/>
  <c r="H44" i="4" s="1"/>
  <c r="I293" i="4"/>
  <c r="I273" i="4" s="1"/>
  <c r="I44" i="4" s="1"/>
  <c r="J293" i="4"/>
  <c r="J273" i="4" s="1"/>
  <c r="J44" i="4" s="1"/>
  <c r="J43" i="4" s="1"/>
  <c r="D293" i="4"/>
  <c r="E422" i="4"/>
  <c r="F422" i="4"/>
  <c r="G422" i="4"/>
  <c r="H422" i="4"/>
  <c r="I422" i="4"/>
  <c r="J422" i="4"/>
  <c r="D422" i="4"/>
  <c r="H653" i="4"/>
  <c r="I43" i="4" l="1"/>
  <c r="E53" i="4"/>
  <c r="W53" i="4" s="1"/>
  <c r="W54" i="4"/>
  <c r="W422" i="4"/>
  <c r="F43" i="4"/>
  <c r="D274" i="4"/>
  <c r="W294" i="4"/>
  <c r="H43" i="4"/>
  <c r="H649" i="4"/>
  <c r="H646" i="4" s="1"/>
  <c r="H640" i="4"/>
  <c r="D273" i="4"/>
  <c r="W293" i="4"/>
  <c r="I272" i="4"/>
  <c r="E272" i="4"/>
  <c r="J272" i="4"/>
  <c r="H272" i="4"/>
  <c r="G292" i="4"/>
  <c r="G273" i="4"/>
  <c r="F272" i="4"/>
  <c r="H292" i="4"/>
  <c r="J292" i="4"/>
  <c r="D292" i="4"/>
  <c r="E292" i="4"/>
  <c r="I292" i="4"/>
  <c r="F292" i="4"/>
  <c r="E653" i="4"/>
  <c r="F653" i="4"/>
  <c r="G653" i="4"/>
  <c r="I653" i="4"/>
  <c r="J653" i="4"/>
  <c r="D653" i="4"/>
  <c r="E652" i="4"/>
  <c r="F652" i="4"/>
  <c r="G652" i="4"/>
  <c r="H652" i="4"/>
  <c r="I652" i="4"/>
  <c r="J652" i="4"/>
  <c r="D652" i="4"/>
  <c r="E741" i="4"/>
  <c r="F741" i="4"/>
  <c r="G741" i="4"/>
  <c r="H741" i="4"/>
  <c r="I741" i="4"/>
  <c r="J741" i="4"/>
  <c r="D741" i="4"/>
  <c r="D640" i="4" l="1"/>
  <c r="D649" i="4"/>
  <c r="D646" i="4" s="1"/>
  <c r="W653" i="4"/>
  <c r="J649" i="4"/>
  <c r="J646" i="4" s="1"/>
  <c r="J640" i="4"/>
  <c r="I649" i="4"/>
  <c r="I646" i="4" s="1"/>
  <c r="I640" i="4"/>
  <c r="G272" i="4"/>
  <c r="G44" i="4"/>
  <c r="G43" i="4" s="1"/>
  <c r="D648" i="4"/>
  <c r="D639" i="4"/>
  <c r="W652" i="4"/>
  <c r="I648" i="4"/>
  <c r="I639" i="4"/>
  <c r="G649" i="4"/>
  <c r="G646" i="4" s="1"/>
  <c r="G640" i="4"/>
  <c r="W741" i="4"/>
  <c r="H648" i="4"/>
  <c r="H639" i="4"/>
  <c r="F649" i="4"/>
  <c r="F646" i="4" s="1"/>
  <c r="F640" i="4"/>
  <c r="W292" i="4"/>
  <c r="W274" i="4"/>
  <c r="D45" i="4"/>
  <c r="W45" i="4" s="1"/>
  <c r="G648" i="4"/>
  <c r="G639" i="4"/>
  <c r="E649" i="4"/>
  <c r="E646" i="4" s="1"/>
  <c r="E640" i="4"/>
  <c r="F648" i="4"/>
  <c r="F639" i="4"/>
  <c r="J648" i="4"/>
  <c r="J639" i="4"/>
  <c r="E648" i="4"/>
  <c r="E639" i="4"/>
  <c r="D272" i="4"/>
  <c r="W273" i="4"/>
  <c r="D44" i="4"/>
  <c r="F734" i="4"/>
  <c r="E734" i="4"/>
  <c r="I734" i="4"/>
  <c r="G734" i="4"/>
  <c r="J734" i="4"/>
  <c r="H734" i="4"/>
  <c r="E651" i="4"/>
  <c r="F651" i="4"/>
  <c r="G651" i="4"/>
  <c r="H651" i="4"/>
  <c r="I651" i="4"/>
  <c r="J651" i="4"/>
  <c r="D651" i="4"/>
  <c r="K654" i="4"/>
  <c r="L654" i="4"/>
  <c r="M654" i="4"/>
  <c r="N654" i="4"/>
  <c r="O654" i="4"/>
  <c r="P654" i="4"/>
  <c r="Q654" i="4"/>
  <c r="R654" i="4"/>
  <c r="S654" i="4"/>
  <c r="T654" i="4"/>
  <c r="U654" i="4"/>
  <c r="V654" i="4"/>
  <c r="E661" i="4"/>
  <c r="F661" i="4"/>
  <c r="G661" i="4"/>
  <c r="H661" i="4"/>
  <c r="I661" i="4"/>
  <c r="J661" i="4"/>
  <c r="D661" i="4"/>
  <c r="E671" i="4"/>
  <c r="F671" i="4"/>
  <c r="G671" i="4"/>
  <c r="H671" i="4"/>
  <c r="I671" i="4"/>
  <c r="J671" i="4"/>
  <c r="D671" i="4"/>
  <c r="E681" i="4"/>
  <c r="F681" i="4"/>
  <c r="G681" i="4"/>
  <c r="H681" i="4"/>
  <c r="I681" i="4"/>
  <c r="J681" i="4"/>
  <c r="D681" i="4"/>
  <c r="E691" i="4"/>
  <c r="F691" i="4"/>
  <c r="G691" i="4"/>
  <c r="H691" i="4"/>
  <c r="I691" i="4"/>
  <c r="J691" i="4"/>
  <c r="D691" i="4"/>
  <c r="E701" i="4"/>
  <c r="F701" i="4"/>
  <c r="G701" i="4"/>
  <c r="H701" i="4"/>
  <c r="I701" i="4"/>
  <c r="J701" i="4"/>
  <c r="D701" i="4"/>
  <c r="E711" i="4"/>
  <c r="F711" i="4"/>
  <c r="G711" i="4"/>
  <c r="H711" i="4"/>
  <c r="I711" i="4"/>
  <c r="J711" i="4"/>
  <c r="D711" i="4"/>
  <c r="E721" i="4"/>
  <c r="F721" i="4"/>
  <c r="G721" i="4"/>
  <c r="H721" i="4"/>
  <c r="I721" i="4"/>
  <c r="J721" i="4"/>
  <c r="D721" i="4"/>
  <c r="E731" i="4"/>
  <c r="F731" i="4"/>
  <c r="G731" i="4"/>
  <c r="H731" i="4"/>
  <c r="I731" i="4"/>
  <c r="J731" i="4"/>
  <c r="E781" i="4"/>
  <c r="F781" i="4"/>
  <c r="G781" i="4"/>
  <c r="H781" i="4"/>
  <c r="I781" i="4"/>
  <c r="J781" i="4"/>
  <c r="D781" i="4"/>
  <c r="E773" i="4"/>
  <c r="F773" i="4"/>
  <c r="G773" i="4"/>
  <c r="H773" i="4"/>
  <c r="I773" i="4"/>
  <c r="J773" i="4"/>
  <c r="D773" i="4"/>
  <c r="E772" i="4"/>
  <c r="F772" i="4"/>
  <c r="G772" i="4"/>
  <c r="H772" i="4"/>
  <c r="I772" i="4"/>
  <c r="J772" i="4"/>
  <c r="D772" i="4"/>
  <c r="D473" i="4"/>
  <c r="D472" i="4" s="1"/>
  <c r="E476" i="4"/>
  <c r="I476" i="4"/>
  <c r="E471" i="4"/>
  <c r="F471" i="4"/>
  <c r="G471" i="4"/>
  <c r="H471" i="4"/>
  <c r="I471" i="4"/>
  <c r="J471" i="4"/>
  <c r="D471" i="4"/>
  <c r="F470" i="4"/>
  <c r="G470" i="4"/>
  <c r="H470" i="4"/>
  <c r="I470" i="4"/>
  <c r="J470" i="4"/>
  <c r="E470" i="4"/>
  <c r="D470" i="4"/>
  <c r="D466" i="4" s="1"/>
  <c r="E628" i="4"/>
  <c r="F628" i="4"/>
  <c r="G628" i="4"/>
  <c r="H628" i="4"/>
  <c r="I628" i="4"/>
  <c r="J628" i="4"/>
  <c r="D628" i="4"/>
  <c r="E621" i="4"/>
  <c r="F621" i="4"/>
  <c r="G621" i="4"/>
  <c r="H621" i="4"/>
  <c r="I621" i="4"/>
  <c r="J621" i="4"/>
  <c r="E611" i="4"/>
  <c r="F611" i="4"/>
  <c r="G611" i="4"/>
  <c r="H611" i="4"/>
  <c r="I611" i="4"/>
  <c r="J611" i="4"/>
  <c r="D611" i="4"/>
  <c r="E604" i="4"/>
  <c r="F604" i="4"/>
  <c r="G604" i="4"/>
  <c r="H604" i="4"/>
  <c r="I604" i="4"/>
  <c r="J604" i="4"/>
  <c r="D604" i="4"/>
  <c r="E594" i="4"/>
  <c r="G594" i="4"/>
  <c r="H594" i="4"/>
  <c r="I594" i="4"/>
  <c r="J594" i="4"/>
  <c r="D594" i="4"/>
  <c r="E584" i="4"/>
  <c r="F584" i="4"/>
  <c r="G584" i="4"/>
  <c r="H584" i="4"/>
  <c r="I584" i="4"/>
  <c r="J584" i="4"/>
  <c r="D584" i="4"/>
  <c r="E574" i="4"/>
  <c r="F574" i="4"/>
  <c r="G574" i="4"/>
  <c r="H574" i="4"/>
  <c r="I574" i="4"/>
  <c r="J574" i="4"/>
  <c r="D574" i="4"/>
  <c r="E567" i="4"/>
  <c r="F567" i="4"/>
  <c r="G567" i="4"/>
  <c r="H567" i="4"/>
  <c r="I567" i="4"/>
  <c r="J567" i="4"/>
  <c r="D567" i="4"/>
  <c r="E557" i="4"/>
  <c r="F557" i="4"/>
  <c r="G557" i="4"/>
  <c r="H557" i="4"/>
  <c r="I557" i="4"/>
  <c r="J557" i="4"/>
  <c r="D557" i="4"/>
  <c r="E550" i="4"/>
  <c r="F550" i="4"/>
  <c r="G550" i="4"/>
  <c r="H550" i="4"/>
  <c r="I550" i="4"/>
  <c r="J550" i="4"/>
  <c r="D550" i="4"/>
  <c r="E547" i="4"/>
  <c r="F547" i="4"/>
  <c r="G547" i="4"/>
  <c r="H547" i="4"/>
  <c r="I547" i="4"/>
  <c r="J547" i="4"/>
  <c r="D547" i="4"/>
  <c r="E540" i="4"/>
  <c r="F540" i="4"/>
  <c r="G540" i="4"/>
  <c r="H540" i="4"/>
  <c r="I540" i="4"/>
  <c r="J540" i="4"/>
  <c r="D540" i="4"/>
  <c r="E530" i="4"/>
  <c r="F530" i="4"/>
  <c r="G530" i="4"/>
  <c r="H530" i="4"/>
  <c r="I530" i="4"/>
  <c r="J530" i="4"/>
  <c r="D530" i="4"/>
  <c r="J523" i="4"/>
  <c r="E520" i="4"/>
  <c r="F520" i="4"/>
  <c r="G520" i="4"/>
  <c r="H520" i="4"/>
  <c r="I520" i="4"/>
  <c r="J520" i="4"/>
  <c r="D520" i="4"/>
  <c r="E513" i="4"/>
  <c r="F513" i="4"/>
  <c r="G513" i="4"/>
  <c r="H513" i="4"/>
  <c r="I513" i="4"/>
  <c r="J513" i="4"/>
  <c r="D513" i="4"/>
  <c r="W507" i="4"/>
  <c r="E503" i="4"/>
  <c r="F503" i="4"/>
  <c r="G503" i="4"/>
  <c r="H503" i="4"/>
  <c r="I503" i="4"/>
  <c r="J503" i="4"/>
  <c r="D503" i="4"/>
  <c r="M505" i="4"/>
  <c r="D480" i="4"/>
  <c r="E493" i="4"/>
  <c r="F493" i="4"/>
  <c r="G493" i="4"/>
  <c r="H493" i="4"/>
  <c r="I493" i="4"/>
  <c r="J493" i="4"/>
  <c r="D493" i="4"/>
  <c r="E486" i="4"/>
  <c r="F486" i="4"/>
  <c r="G486" i="4"/>
  <c r="H486" i="4"/>
  <c r="I486" i="4"/>
  <c r="J486" i="4"/>
  <c r="D486" i="4"/>
  <c r="E481" i="4"/>
  <c r="F481" i="4"/>
  <c r="G481" i="4"/>
  <c r="H481" i="4"/>
  <c r="I481" i="4"/>
  <c r="J481" i="4"/>
  <c r="D481" i="4"/>
  <c r="E480" i="4"/>
  <c r="F480" i="4"/>
  <c r="G480" i="4"/>
  <c r="H480" i="4"/>
  <c r="I480" i="4"/>
  <c r="J480" i="4"/>
  <c r="F476" i="4"/>
  <c r="G476" i="4"/>
  <c r="H476" i="4"/>
  <c r="J476" i="4"/>
  <c r="E452" i="4"/>
  <c r="F452" i="4"/>
  <c r="G452" i="4"/>
  <c r="H452" i="4"/>
  <c r="I452" i="4"/>
  <c r="J452" i="4"/>
  <c r="D452" i="4"/>
  <c r="E459" i="4"/>
  <c r="F459" i="4"/>
  <c r="G459" i="4"/>
  <c r="H459" i="4"/>
  <c r="I459" i="4"/>
  <c r="J459" i="4"/>
  <c r="D459" i="4"/>
  <c r="E442" i="4"/>
  <c r="F442" i="4"/>
  <c r="G442" i="4"/>
  <c r="H442" i="4"/>
  <c r="I442" i="4"/>
  <c r="J442" i="4"/>
  <c r="E304" i="4"/>
  <c r="E300" i="4" s="1"/>
  <c r="E297" i="4" s="1"/>
  <c r="F304" i="4"/>
  <c r="F300" i="4" s="1"/>
  <c r="F297" i="4" s="1"/>
  <c r="G304" i="4"/>
  <c r="G300" i="4" s="1"/>
  <c r="G297" i="4" s="1"/>
  <c r="H304" i="4"/>
  <c r="H300" i="4" s="1"/>
  <c r="I304" i="4"/>
  <c r="I300" i="4" s="1"/>
  <c r="J304" i="4"/>
  <c r="J300" i="4" s="1"/>
  <c r="J297" i="4" s="1"/>
  <c r="D304" i="4"/>
  <c r="D300" i="4" s="1"/>
  <c r="D297" i="4" s="1"/>
  <c r="F303" i="4"/>
  <c r="F299" i="4" s="1"/>
  <c r="G303" i="4"/>
  <c r="G299" i="4" s="1"/>
  <c r="H303" i="4"/>
  <c r="H299" i="4" s="1"/>
  <c r="H296" i="4" s="1"/>
  <c r="I303" i="4"/>
  <c r="I299" i="4" s="1"/>
  <c r="I296" i="4" s="1"/>
  <c r="J303" i="4"/>
  <c r="J299" i="4" s="1"/>
  <c r="D303" i="4"/>
  <c r="D299" i="4" s="1"/>
  <c r="E384" i="4"/>
  <c r="E380" i="4" s="1"/>
  <c r="E377" i="4" s="1"/>
  <c r="F384" i="4"/>
  <c r="F380" i="4" s="1"/>
  <c r="F377" i="4" s="1"/>
  <c r="G384" i="4"/>
  <c r="G380" i="4" s="1"/>
  <c r="G377" i="4" s="1"/>
  <c r="H384" i="4"/>
  <c r="H380" i="4" s="1"/>
  <c r="H377" i="4" s="1"/>
  <c r="I384" i="4"/>
  <c r="I380" i="4" s="1"/>
  <c r="I377" i="4" s="1"/>
  <c r="J384" i="4"/>
  <c r="J380" i="4" s="1"/>
  <c r="J377" i="4" s="1"/>
  <c r="D384" i="4"/>
  <c r="D380" i="4" s="1"/>
  <c r="D377" i="4" s="1"/>
  <c r="E383" i="4"/>
  <c r="E379" i="4" s="1"/>
  <c r="F383" i="4"/>
  <c r="F379" i="4" s="1"/>
  <c r="G383" i="4"/>
  <c r="G379" i="4" s="1"/>
  <c r="H383" i="4"/>
  <c r="H379" i="4" s="1"/>
  <c r="I383" i="4"/>
  <c r="I379" i="4" s="1"/>
  <c r="J383" i="4"/>
  <c r="J379" i="4" s="1"/>
  <c r="D383" i="4"/>
  <c r="D379" i="4" s="1"/>
  <c r="W416" i="4"/>
  <c r="E425" i="4"/>
  <c r="F425" i="4"/>
  <c r="G425" i="4"/>
  <c r="H425" i="4"/>
  <c r="I425" i="4"/>
  <c r="J425" i="4"/>
  <c r="D425" i="4"/>
  <c r="K405" i="4"/>
  <c r="L405" i="4"/>
  <c r="M405" i="4"/>
  <c r="N405" i="4"/>
  <c r="O405" i="4"/>
  <c r="P405" i="4"/>
  <c r="Q405" i="4"/>
  <c r="R405" i="4"/>
  <c r="S405" i="4"/>
  <c r="T405" i="4"/>
  <c r="U405" i="4"/>
  <c r="V405" i="4"/>
  <c r="E412" i="4"/>
  <c r="F412" i="4"/>
  <c r="G412" i="4"/>
  <c r="H412" i="4"/>
  <c r="I412" i="4"/>
  <c r="J412" i="4"/>
  <c r="D412" i="4"/>
  <c r="J395" i="4"/>
  <c r="E402" i="4"/>
  <c r="F402" i="4"/>
  <c r="G402" i="4"/>
  <c r="H402" i="4"/>
  <c r="I402" i="4"/>
  <c r="J402" i="4"/>
  <c r="D402" i="4"/>
  <c r="E392" i="4"/>
  <c r="F392" i="4"/>
  <c r="G392" i="4"/>
  <c r="H392" i="4"/>
  <c r="I392" i="4"/>
  <c r="J392" i="4"/>
  <c r="D392" i="4"/>
  <c r="W366" i="4"/>
  <c r="E372" i="4"/>
  <c r="F372" i="4"/>
  <c r="G372" i="4"/>
  <c r="H372" i="4"/>
  <c r="I372" i="4"/>
  <c r="J372" i="4"/>
  <c r="D372" i="4"/>
  <c r="E355" i="4"/>
  <c r="F355" i="4"/>
  <c r="G355" i="4"/>
  <c r="H355" i="4"/>
  <c r="I355" i="4"/>
  <c r="J355" i="4"/>
  <c r="D355" i="4"/>
  <c r="E362" i="4"/>
  <c r="F362" i="4"/>
  <c r="G362" i="4"/>
  <c r="H362" i="4"/>
  <c r="I362" i="4"/>
  <c r="J362" i="4"/>
  <c r="D362" i="4"/>
  <c r="F352" i="4"/>
  <c r="G352" i="4"/>
  <c r="H352" i="4"/>
  <c r="I352" i="4"/>
  <c r="J352" i="4"/>
  <c r="D352" i="4"/>
  <c r="E353" i="4"/>
  <c r="E349" i="4" s="1"/>
  <c r="E342" i="4"/>
  <c r="F342" i="4"/>
  <c r="G342" i="4"/>
  <c r="H342" i="4"/>
  <c r="I342" i="4"/>
  <c r="J342" i="4"/>
  <c r="D342" i="4"/>
  <c r="F376" i="4" l="1"/>
  <c r="F378" i="4"/>
  <c r="E376" i="4"/>
  <c r="E378" i="4"/>
  <c r="D296" i="4"/>
  <c r="D298" i="4"/>
  <c r="J296" i="4"/>
  <c r="J298" i="4"/>
  <c r="D376" i="4"/>
  <c r="D378" i="4"/>
  <c r="J376" i="4"/>
  <c r="J378" i="4"/>
  <c r="W459" i="4"/>
  <c r="W481" i="4"/>
  <c r="W574" i="4"/>
  <c r="W621" i="4"/>
  <c r="W681" i="4"/>
  <c r="I376" i="4"/>
  <c r="I378" i="4"/>
  <c r="G298" i="4"/>
  <c r="G296" i="4"/>
  <c r="G376" i="4"/>
  <c r="G378" i="4"/>
  <c r="E346" i="4"/>
  <c r="E345" i="4" s="1"/>
  <c r="E348" i="4"/>
  <c r="H376" i="4"/>
  <c r="H378" i="4"/>
  <c r="F298" i="4"/>
  <c r="F296" i="4"/>
  <c r="I297" i="4"/>
  <c r="I298" i="4"/>
  <c r="H297" i="4"/>
  <c r="H298" i="4"/>
  <c r="W304" i="4"/>
  <c r="E352" i="4"/>
  <c r="W353" i="4"/>
  <c r="W368" i="4"/>
  <c r="W372" i="4"/>
  <c r="W397" i="4"/>
  <c r="W567" i="4"/>
  <c r="W628" i="4"/>
  <c r="E466" i="4"/>
  <c r="E436" i="4"/>
  <c r="E432" i="4" s="1"/>
  <c r="I467" i="4"/>
  <c r="I464" i="4" s="1"/>
  <c r="I437" i="4"/>
  <c r="I433" i="4" s="1"/>
  <c r="I430" i="4" s="1"/>
  <c r="D771" i="4"/>
  <c r="D768" i="4"/>
  <c r="W772" i="4"/>
  <c r="J769" i="4"/>
  <c r="J643" i="4"/>
  <c r="J48" i="4" s="1"/>
  <c r="W691" i="4"/>
  <c r="W651" i="4"/>
  <c r="F638" i="4"/>
  <c r="I638" i="4"/>
  <c r="W337" i="4"/>
  <c r="W348" i="4"/>
  <c r="W352" i="4"/>
  <c r="W355" i="4"/>
  <c r="W396" i="4"/>
  <c r="W557" i="4"/>
  <c r="J466" i="4"/>
  <c r="J436" i="4"/>
  <c r="J432" i="4" s="1"/>
  <c r="H467" i="4"/>
  <c r="H464" i="4" s="1"/>
  <c r="H437" i="4"/>
  <c r="H433" i="4" s="1"/>
  <c r="H430" i="4" s="1"/>
  <c r="J768" i="4"/>
  <c r="J765" i="4" s="1"/>
  <c r="J642" i="4"/>
  <c r="I769" i="4"/>
  <c r="I643" i="4"/>
  <c r="I48" i="4" s="1"/>
  <c r="W701" i="4"/>
  <c r="F645" i="4"/>
  <c r="F647" i="4"/>
  <c r="J467" i="4"/>
  <c r="J464" i="4" s="1"/>
  <c r="J437" i="4"/>
  <c r="J433" i="4" s="1"/>
  <c r="J430" i="4" s="1"/>
  <c r="J645" i="4"/>
  <c r="J647" i="4"/>
  <c r="W336" i="4"/>
  <c r="W357" i="4"/>
  <c r="W398" i="4"/>
  <c r="W402" i="4"/>
  <c r="W417" i="4"/>
  <c r="W377" i="4"/>
  <c r="W384" i="4"/>
  <c r="I466" i="4"/>
  <c r="I436" i="4"/>
  <c r="I432" i="4" s="1"/>
  <c r="G467" i="4"/>
  <c r="G464" i="4" s="1"/>
  <c r="G437" i="4"/>
  <c r="G433" i="4" s="1"/>
  <c r="G430" i="4" s="1"/>
  <c r="I768" i="4"/>
  <c r="I765" i="4" s="1"/>
  <c r="I642" i="4"/>
  <c r="H769" i="4"/>
  <c r="H766" i="4" s="1"/>
  <c r="H643" i="4"/>
  <c r="W731" i="4"/>
  <c r="W711" i="4"/>
  <c r="I645" i="4"/>
  <c r="I644" i="4" s="1"/>
  <c r="I647" i="4"/>
  <c r="D769" i="4"/>
  <c r="D766" i="4" s="1"/>
  <c r="W773" i="4"/>
  <c r="W356" i="4"/>
  <c r="W387" i="4"/>
  <c r="W383" i="4"/>
  <c r="W547" i="4"/>
  <c r="W611" i="4"/>
  <c r="H466" i="4"/>
  <c r="H436" i="4"/>
  <c r="H432" i="4" s="1"/>
  <c r="F467" i="4"/>
  <c r="F464" i="4" s="1"/>
  <c r="F437" i="4"/>
  <c r="F433" i="4" s="1"/>
  <c r="F430" i="4" s="1"/>
  <c r="H768" i="4"/>
  <c r="H642" i="4"/>
  <c r="G769" i="4"/>
  <c r="G766" i="4" s="1"/>
  <c r="G643" i="4"/>
  <c r="G48" i="4" s="1"/>
  <c r="W721" i="4"/>
  <c r="W272" i="4"/>
  <c r="D463" i="4"/>
  <c r="W338" i="4"/>
  <c r="W342" i="4"/>
  <c r="W358" i="4"/>
  <c r="W362" i="4"/>
  <c r="W386" i="4"/>
  <c r="W407" i="4"/>
  <c r="W480" i="4"/>
  <c r="W540" i="4"/>
  <c r="W604" i="4"/>
  <c r="G466" i="4"/>
  <c r="G436" i="4"/>
  <c r="G432" i="4" s="1"/>
  <c r="E467" i="4"/>
  <c r="E464" i="4" s="1"/>
  <c r="E437" i="4"/>
  <c r="E433" i="4" s="1"/>
  <c r="E430" i="4" s="1"/>
  <c r="G768" i="4"/>
  <c r="G642" i="4"/>
  <c r="F769" i="4"/>
  <c r="F643" i="4"/>
  <c r="F48" i="4" s="1"/>
  <c r="E638" i="4"/>
  <c r="H635" i="4"/>
  <c r="H638" i="4"/>
  <c r="D638" i="4"/>
  <c r="W639" i="4"/>
  <c r="W347" i="4"/>
  <c r="W388" i="4"/>
  <c r="W392" i="4"/>
  <c r="W406" i="4"/>
  <c r="W520" i="4"/>
  <c r="W530" i="4"/>
  <c r="W594" i="4"/>
  <c r="F466" i="4"/>
  <c r="F436" i="4"/>
  <c r="F432" i="4" s="1"/>
  <c r="F768" i="4"/>
  <c r="F765" i="4" s="1"/>
  <c r="F642" i="4"/>
  <c r="E769" i="4"/>
  <c r="E643" i="4"/>
  <c r="E48" i="4" s="1"/>
  <c r="W661" i="4"/>
  <c r="E645" i="4"/>
  <c r="E644" i="4" s="1"/>
  <c r="E647" i="4"/>
  <c r="G638" i="4"/>
  <c r="H645" i="4"/>
  <c r="H647" i="4"/>
  <c r="D645" i="4"/>
  <c r="D647" i="4"/>
  <c r="W646" i="4"/>
  <c r="W367" i="4"/>
  <c r="W408" i="4"/>
  <c r="W412" i="4"/>
  <c r="W452" i="4"/>
  <c r="W486" i="4"/>
  <c r="W503" i="4"/>
  <c r="W584" i="4"/>
  <c r="D467" i="4"/>
  <c r="D464" i="4" s="1"/>
  <c r="D437" i="4"/>
  <c r="D433" i="4" s="1"/>
  <c r="D430" i="4" s="1"/>
  <c r="W471" i="4"/>
  <c r="E768" i="4"/>
  <c r="E765" i="4" s="1"/>
  <c r="E642" i="4"/>
  <c r="W781" i="4"/>
  <c r="W671" i="4"/>
  <c r="J635" i="4"/>
  <c r="J638" i="4"/>
  <c r="G645" i="4"/>
  <c r="G644" i="4" s="1"/>
  <c r="G647" i="4"/>
  <c r="W640" i="4"/>
  <c r="W550" i="4"/>
  <c r="W734" i="4"/>
  <c r="W616" i="4"/>
  <c r="W615" i="4"/>
  <c r="D43" i="4"/>
  <c r="W43" i="4" s="1"/>
  <c r="W44" i="4"/>
  <c r="W418" i="4"/>
  <c r="W425" i="4"/>
  <c r="W509" i="4"/>
  <c r="W513" i="4"/>
  <c r="D436" i="4"/>
  <c r="D432" i="4" s="1"/>
  <c r="W470" i="4"/>
  <c r="D476" i="4"/>
  <c r="D443" i="4"/>
  <c r="D439" i="4" s="1"/>
  <c r="D438" i="4" s="1"/>
  <c r="W477" i="4"/>
  <c r="W489" i="4"/>
  <c r="W493" i="4"/>
  <c r="F290" i="4"/>
  <c r="H290" i="4"/>
  <c r="F291" i="4"/>
  <c r="F287" i="4" s="1"/>
  <c r="G290" i="4"/>
  <c r="E291" i="4"/>
  <c r="E287" i="4" s="1"/>
  <c r="D291" i="4"/>
  <c r="D287" i="4" s="1"/>
  <c r="J291" i="4"/>
  <c r="I291" i="4"/>
  <c r="I287" i="4" s="1"/>
  <c r="J290" i="4"/>
  <c r="J286" i="4" s="1"/>
  <c r="H291" i="4"/>
  <c r="H287" i="4" s="1"/>
  <c r="I290" i="4"/>
  <c r="G291" i="4"/>
  <c r="G287" i="4" s="1"/>
  <c r="G674" i="4"/>
  <c r="H654" i="4"/>
  <c r="D643" i="4"/>
  <c r="D636" i="4" s="1"/>
  <c r="D633" i="4" s="1"/>
  <c r="D642" i="4"/>
  <c r="D635" i="4" s="1"/>
  <c r="F644" i="4"/>
  <c r="J654" i="4"/>
  <c r="D644" i="4"/>
  <c r="H644" i="4"/>
  <c r="J644" i="4"/>
  <c r="G654" i="4"/>
  <c r="E654" i="4"/>
  <c r="I654" i="4"/>
  <c r="J694" i="4"/>
  <c r="G664" i="4"/>
  <c r="F654" i="4"/>
  <c r="I664" i="4"/>
  <c r="D654" i="4"/>
  <c r="D684" i="4"/>
  <c r="E674" i="4"/>
  <c r="J664" i="4"/>
  <c r="G684" i="4"/>
  <c r="H664" i="4"/>
  <c r="F664" i="4"/>
  <c r="E664" i="4"/>
  <c r="E684" i="4"/>
  <c r="I684" i="4"/>
  <c r="D674" i="4"/>
  <c r="D664" i="4"/>
  <c r="H684" i="4"/>
  <c r="I694" i="4"/>
  <c r="I674" i="4"/>
  <c r="H674" i="4"/>
  <c r="J684" i="4"/>
  <c r="F674" i="4"/>
  <c r="J674" i="4"/>
  <c r="G771" i="4"/>
  <c r="J724" i="4"/>
  <c r="F684" i="4"/>
  <c r="F724" i="4"/>
  <c r="I771" i="4"/>
  <c r="F704" i="4"/>
  <c r="D694" i="4"/>
  <c r="E704" i="4"/>
  <c r="H694" i="4"/>
  <c r="G694" i="4"/>
  <c r="F694" i="4"/>
  <c r="E694" i="4"/>
  <c r="I704" i="4"/>
  <c r="H704" i="4"/>
  <c r="G704" i="4"/>
  <c r="D704" i="4"/>
  <c r="J704" i="4"/>
  <c r="J771" i="4"/>
  <c r="I724" i="4"/>
  <c r="I774" i="4"/>
  <c r="H724" i="4"/>
  <c r="G724" i="4"/>
  <c r="E724" i="4"/>
  <c r="H774" i="4"/>
  <c r="E774" i="4"/>
  <c r="D469" i="4"/>
  <c r="G774" i="4"/>
  <c r="H771" i="4"/>
  <c r="F771" i="4"/>
  <c r="E771" i="4"/>
  <c r="J774" i="4"/>
  <c r="E469" i="4"/>
  <c r="F774" i="4"/>
  <c r="F469" i="4"/>
  <c r="H469" i="4"/>
  <c r="J469" i="4"/>
  <c r="H614" i="4"/>
  <c r="I469" i="4"/>
  <c r="G469" i="4"/>
  <c r="H587" i="4"/>
  <c r="G614" i="4"/>
  <c r="I614" i="4"/>
  <c r="E614" i="4"/>
  <c r="I597" i="4"/>
  <c r="E597" i="4"/>
  <c r="H597" i="4"/>
  <c r="J614" i="4"/>
  <c r="F614" i="4"/>
  <c r="J587" i="4"/>
  <c r="D597" i="4"/>
  <c r="G597" i="4"/>
  <c r="J597" i="4"/>
  <c r="F597" i="4"/>
  <c r="G587" i="4"/>
  <c r="F587" i="4"/>
  <c r="I587" i="4"/>
  <c r="E587" i="4"/>
  <c r="D587" i="4"/>
  <c r="G577" i="4"/>
  <c r="I577" i="4"/>
  <c r="E577" i="4"/>
  <c r="D577" i="4"/>
  <c r="H577" i="4"/>
  <c r="J577" i="4"/>
  <c r="F577" i="4"/>
  <c r="I560" i="4"/>
  <c r="G560" i="4"/>
  <c r="E560" i="4"/>
  <c r="H560" i="4"/>
  <c r="J560" i="4"/>
  <c r="F560" i="4"/>
  <c r="I506" i="4"/>
  <c r="E506" i="4"/>
  <c r="I533" i="4"/>
  <c r="E533" i="4"/>
  <c r="I523" i="4"/>
  <c r="I479" i="4"/>
  <c r="E479" i="4"/>
  <c r="D533" i="4"/>
  <c r="H533" i="4"/>
  <c r="H523" i="4"/>
  <c r="G533" i="4"/>
  <c r="J533" i="4"/>
  <c r="F533" i="4"/>
  <c r="D523" i="4"/>
  <c r="F523" i="4"/>
  <c r="E523" i="4"/>
  <c r="G523" i="4"/>
  <c r="J496" i="4"/>
  <c r="F496" i="4"/>
  <c r="G496" i="4"/>
  <c r="H496" i="4"/>
  <c r="D506" i="4"/>
  <c r="G506" i="4"/>
  <c r="H506" i="4"/>
  <c r="J506" i="4"/>
  <c r="F506" i="4"/>
  <c r="I496" i="4"/>
  <c r="E496" i="4"/>
  <c r="M499" i="4"/>
  <c r="M498" i="4"/>
  <c r="D496" i="4"/>
  <c r="I445" i="4"/>
  <c r="E445" i="4"/>
  <c r="D479" i="4"/>
  <c r="G479" i="4"/>
  <c r="D445" i="4"/>
  <c r="G445" i="4"/>
  <c r="H479" i="4"/>
  <c r="J479" i="4"/>
  <c r="F479" i="4"/>
  <c r="J385" i="4"/>
  <c r="F385" i="4"/>
  <c r="H445" i="4"/>
  <c r="J445" i="4"/>
  <c r="F445" i="4"/>
  <c r="F395" i="4"/>
  <c r="I415" i="4"/>
  <c r="J415" i="4"/>
  <c r="F415" i="4"/>
  <c r="G365" i="4"/>
  <c r="H385" i="4"/>
  <c r="G415" i="4"/>
  <c r="E415" i="4"/>
  <c r="J365" i="4"/>
  <c r="H415" i="4"/>
  <c r="I385" i="4"/>
  <c r="E385" i="4"/>
  <c r="H395" i="4"/>
  <c r="D302" i="4"/>
  <c r="J405" i="4"/>
  <c r="G382" i="4"/>
  <c r="J335" i="4"/>
  <c r="F335" i="4"/>
  <c r="D395" i="4"/>
  <c r="H405" i="4"/>
  <c r="I382" i="4"/>
  <c r="E382" i="4"/>
  <c r="H382" i="4"/>
  <c r="J345" i="4"/>
  <c r="F345" i="4"/>
  <c r="F365" i="4"/>
  <c r="I365" i="4"/>
  <c r="E365" i="4"/>
  <c r="I395" i="4"/>
  <c r="E395" i="4"/>
  <c r="G395" i="4"/>
  <c r="I405" i="4"/>
  <c r="E405" i="4"/>
  <c r="I375" i="4"/>
  <c r="E375" i="4"/>
  <c r="D385" i="4"/>
  <c r="G385" i="4"/>
  <c r="D405" i="4"/>
  <c r="G405" i="4"/>
  <c r="F405" i="4"/>
  <c r="E303" i="4"/>
  <c r="J382" i="4"/>
  <c r="F382" i="4"/>
  <c r="D382" i="4"/>
  <c r="J375" i="4"/>
  <c r="F375" i="4"/>
  <c r="G375" i="4"/>
  <c r="H375" i="4"/>
  <c r="H335" i="4"/>
  <c r="H345" i="4"/>
  <c r="H365" i="4"/>
  <c r="D365" i="4"/>
  <c r="I335" i="4"/>
  <c r="G345" i="4"/>
  <c r="D335" i="4"/>
  <c r="G335" i="4"/>
  <c r="I345" i="4"/>
  <c r="E335" i="4"/>
  <c r="D345" i="4"/>
  <c r="W327" i="4"/>
  <c r="E332" i="4"/>
  <c r="F332" i="4"/>
  <c r="G332" i="4"/>
  <c r="H332" i="4"/>
  <c r="I332" i="4"/>
  <c r="J332" i="4"/>
  <c r="D332" i="4"/>
  <c r="E322" i="4"/>
  <c r="F322" i="4"/>
  <c r="G322" i="4"/>
  <c r="H322" i="4"/>
  <c r="I322" i="4"/>
  <c r="J322" i="4"/>
  <c r="D322" i="4"/>
  <c r="E312" i="4"/>
  <c r="F312" i="4"/>
  <c r="G312" i="4"/>
  <c r="H312" i="4"/>
  <c r="I312" i="4"/>
  <c r="J312" i="4"/>
  <c r="D312" i="4"/>
  <c r="F302" i="4"/>
  <c r="G302" i="4"/>
  <c r="H302" i="4"/>
  <c r="I302" i="4"/>
  <c r="J302" i="4"/>
  <c r="M781" i="4"/>
  <c r="M761" i="4"/>
  <c r="M757" i="4"/>
  <c r="M754" i="4"/>
  <c r="M746" i="4"/>
  <c r="M745" i="4"/>
  <c r="M744" i="4"/>
  <c r="M611" i="4"/>
  <c r="M604" i="4"/>
  <c r="M600" i="4"/>
  <c r="M585" i="4"/>
  <c r="M579" i="4"/>
  <c r="M575" i="4"/>
  <c r="M567" i="4"/>
  <c r="M562" i="4"/>
  <c r="M559" i="4"/>
  <c r="M552" i="4"/>
  <c r="M532" i="4"/>
  <c r="M526" i="4"/>
  <c r="M525" i="4"/>
  <c r="M522" i="4"/>
  <c r="M516" i="4"/>
  <c r="M513" i="4"/>
  <c r="M509" i="4"/>
  <c r="M508" i="4"/>
  <c r="M452" i="4"/>
  <c r="M425" i="4"/>
  <c r="M414" i="4"/>
  <c r="M372" i="4"/>
  <c r="M362" i="4"/>
  <c r="M352" i="4"/>
  <c r="M342" i="4"/>
  <c r="M334" i="4"/>
  <c r="M314" i="4"/>
  <c r="M274" i="4"/>
  <c r="M273" i="4"/>
  <c r="M254" i="4"/>
  <c r="M250" i="4"/>
  <c r="M249" i="4"/>
  <c r="M248" i="4"/>
  <c r="M246" i="4"/>
  <c r="M245" i="4"/>
  <c r="M227" i="4"/>
  <c r="M226" i="4"/>
  <c r="M213" i="4"/>
  <c r="M196" i="4"/>
  <c r="M162" i="4"/>
  <c r="M158" i="4"/>
  <c r="M145" i="4"/>
  <c r="M120" i="4"/>
  <c r="M113" i="4"/>
  <c r="M111" i="4"/>
  <c r="M107" i="4"/>
  <c r="M106" i="4"/>
  <c r="M103" i="4"/>
  <c r="M97" i="4"/>
  <c r="M95" i="4"/>
  <c r="M90" i="4"/>
  <c r="M89" i="4"/>
  <c r="M87" i="4"/>
  <c r="M52" i="4"/>
  <c r="M51" i="4"/>
  <c r="M50" i="4"/>
  <c r="M49" i="4"/>
  <c r="M28" i="4"/>
  <c r="I270" i="4" l="1"/>
  <c r="I286" i="4"/>
  <c r="G270" i="4"/>
  <c r="G286" i="4"/>
  <c r="G285" i="4" s="1"/>
  <c r="J431" i="4"/>
  <c r="J429" i="4"/>
  <c r="I636" i="4"/>
  <c r="I633" i="4" s="1"/>
  <c r="G429" i="4"/>
  <c r="G428" i="4" s="1"/>
  <c r="G431" i="4"/>
  <c r="D429" i="4"/>
  <c r="D431" i="4"/>
  <c r="I429" i="4"/>
  <c r="I428" i="4" s="1"/>
  <c r="I431" i="4"/>
  <c r="F270" i="4"/>
  <c r="F286" i="4"/>
  <c r="F285" i="4" s="1"/>
  <c r="D290" i="4"/>
  <c r="D286" i="4" s="1"/>
  <c r="D285" i="4" s="1"/>
  <c r="D465" i="4"/>
  <c r="E429" i="4"/>
  <c r="E431" i="4"/>
  <c r="J271" i="4"/>
  <c r="J287" i="4"/>
  <c r="J285" i="4" s="1"/>
  <c r="F431" i="4"/>
  <c r="F429" i="4"/>
  <c r="F428" i="4" s="1"/>
  <c r="G636" i="4"/>
  <c r="G633" i="4" s="1"/>
  <c r="W303" i="4"/>
  <c r="E299" i="4"/>
  <c r="H431" i="4"/>
  <c r="H429" i="4"/>
  <c r="I285" i="4"/>
  <c r="H270" i="4"/>
  <c r="H286" i="4"/>
  <c r="H285" i="4"/>
  <c r="W385" i="4"/>
  <c r="W415" i="4"/>
  <c r="D632" i="4"/>
  <c r="D631" i="4" s="1"/>
  <c r="D634" i="4"/>
  <c r="W326" i="4"/>
  <c r="W395" i="4"/>
  <c r="W464" i="4"/>
  <c r="G641" i="4"/>
  <c r="G47" i="4"/>
  <c r="G46" i="4" s="1"/>
  <c r="F284" i="4"/>
  <c r="F636" i="4"/>
  <c r="F633" i="4" s="1"/>
  <c r="J283" i="4"/>
  <c r="J279" i="4" s="1"/>
  <c r="J435" i="4"/>
  <c r="J767" i="4"/>
  <c r="J766" i="4"/>
  <c r="F465" i="4"/>
  <c r="F463" i="4"/>
  <c r="F462" i="4" s="1"/>
  <c r="H765" i="4"/>
  <c r="H767" i="4"/>
  <c r="W328" i="4"/>
  <c r="W332" i="4"/>
  <c r="J632" i="4"/>
  <c r="W647" i="4"/>
  <c r="G765" i="4"/>
  <c r="G767" i="4"/>
  <c r="E636" i="4"/>
  <c r="E633" i="4" s="1"/>
  <c r="I435" i="4"/>
  <c r="I283" i="4"/>
  <c r="I279" i="4" s="1"/>
  <c r="J465" i="4"/>
  <c r="J463" i="4"/>
  <c r="J462" i="4" s="1"/>
  <c r="W308" i="4"/>
  <c r="W312" i="4"/>
  <c r="W437" i="4"/>
  <c r="D284" i="4"/>
  <c r="D280" i="4" s="1"/>
  <c r="D277" i="4" s="1"/>
  <c r="W317" i="4"/>
  <c r="W645" i="4"/>
  <c r="E284" i="4"/>
  <c r="H283" i="4"/>
  <c r="H279" i="4" s="1"/>
  <c r="H435" i="4"/>
  <c r="I465" i="4"/>
  <c r="I463" i="4"/>
  <c r="I462" i="4" s="1"/>
  <c r="D765" i="4"/>
  <c r="D767" i="4"/>
  <c r="W316" i="4"/>
  <c r="W335" i="4"/>
  <c r="W297" i="4"/>
  <c r="E767" i="4"/>
  <c r="E766" i="4"/>
  <c r="W766" i="4" s="1"/>
  <c r="H632" i="4"/>
  <c r="H463" i="4"/>
  <c r="H462" i="4" s="1"/>
  <c r="H465" i="4"/>
  <c r="H48" i="4"/>
  <c r="H636" i="4"/>
  <c r="H633" i="4" s="1"/>
  <c r="I767" i="4"/>
  <c r="I766" i="4"/>
  <c r="I764" i="4" s="1"/>
  <c r="W771" i="4"/>
  <c r="G284" i="4"/>
  <c r="W318" i="4"/>
  <c r="W322" i="4"/>
  <c r="E641" i="4"/>
  <c r="E47" i="4"/>
  <c r="F641" i="4"/>
  <c r="F47" i="4"/>
  <c r="F46" i="4" s="1"/>
  <c r="G283" i="4"/>
  <c r="G279" i="4" s="1"/>
  <c r="G435" i="4"/>
  <c r="W346" i="4"/>
  <c r="J284" i="4"/>
  <c r="J641" i="4"/>
  <c r="J47" i="4"/>
  <c r="J46" i="4" s="1"/>
  <c r="F635" i="4"/>
  <c r="I284" i="4"/>
  <c r="F767" i="4"/>
  <c r="F766" i="4"/>
  <c r="W307" i="4"/>
  <c r="W405" i="4"/>
  <c r="D641" i="4"/>
  <c r="W642" i="4"/>
  <c r="D47" i="4"/>
  <c r="E635" i="4"/>
  <c r="G463" i="4"/>
  <c r="G462" i="4" s="1"/>
  <c r="G465" i="4"/>
  <c r="J636" i="4"/>
  <c r="J633" i="4" s="1"/>
  <c r="I641" i="4"/>
  <c r="I47" i="4"/>
  <c r="I46" i="4" s="1"/>
  <c r="E465" i="4"/>
  <c r="E463" i="4"/>
  <c r="E462" i="4" s="1"/>
  <c r="W306" i="4"/>
  <c r="W345" i="4"/>
  <c r="W365" i="4"/>
  <c r="W479" i="4"/>
  <c r="W643" i="4"/>
  <c r="D48" i="4"/>
  <c r="G635" i="4"/>
  <c r="F283" i="4"/>
  <c r="F279" i="4" s="1"/>
  <c r="F435" i="4"/>
  <c r="H641" i="4"/>
  <c r="H47" i="4"/>
  <c r="H46" i="4" s="1"/>
  <c r="I635" i="4"/>
  <c r="H284" i="4"/>
  <c r="E283" i="4"/>
  <c r="E279" i="4" s="1"/>
  <c r="E428" i="4"/>
  <c r="E435" i="4"/>
  <c r="W445" i="4"/>
  <c r="W496" i="4"/>
  <c r="W506" i="4"/>
  <c r="W523" i="4"/>
  <c r="W533" i="4"/>
  <c r="W560" i="4"/>
  <c r="W577" i="4"/>
  <c r="W587" i="4"/>
  <c r="W597" i="4"/>
  <c r="W644" i="4"/>
  <c r="W654" i="4"/>
  <c r="W664" i="4"/>
  <c r="W674" i="4"/>
  <c r="W684" i="4"/>
  <c r="W694" i="4"/>
  <c r="W704" i="4"/>
  <c r="W714" i="4"/>
  <c r="W724" i="4"/>
  <c r="W774" i="4"/>
  <c r="W614" i="4"/>
  <c r="W378" i="4"/>
  <c r="W382" i="4"/>
  <c r="D375" i="4"/>
  <c r="W375" i="4" s="1"/>
  <c r="W376" i="4"/>
  <c r="W436" i="4"/>
  <c r="D283" i="4"/>
  <c r="D279" i="4" s="1"/>
  <c r="D435" i="4"/>
  <c r="W469" i="4"/>
  <c r="D462" i="4"/>
  <c r="W443" i="4"/>
  <c r="D442" i="4"/>
  <c r="W472" i="4"/>
  <c r="W476" i="4"/>
  <c r="W291" i="4"/>
  <c r="D270" i="4"/>
  <c r="D266" i="4" s="1"/>
  <c r="H764" i="4"/>
  <c r="F289" i="4"/>
  <c r="D271" i="4"/>
  <c r="H271" i="4"/>
  <c r="H42" i="4" s="1"/>
  <c r="E271" i="4"/>
  <c r="J270" i="4"/>
  <c r="J266" i="4" s="1"/>
  <c r="I271" i="4"/>
  <c r="F271" i="4"/>
  <c r="G271" i="4"/>
  <c r="D295" i="4"/>
  <c r="I289" i="4"/>
  <c r="J289" i="4"/>
  <c r="E290" i="4"/>
  <c r="G289" i="4"/>
  <c r="D289" i="4"/>
  <c r="H289" i="4"/>
  <c r="E764" i="4"/>
  <c r="F764" i="4"/>
  <c r="W638" i="4"/>
  <c r="J764" i="4"/>
  <c r="G764" i="4"/>
  <c r="M523" i="4"/>
  <c r="M496" i="4"/>
  <c r="M506" i="4"/>
  <c r="E302" i="4"/>
  <c r="D325" i="4"/>
  <c r="J325" i="4"/>
  <c r="F325" i="4"/>
  <c r="M148" i="4"/>
  <c r="I295" i="4"/>
  <c r="F305" i="4"/>
  <c r="D315" i="4"/>
  <c r="I325" i="4"/>
  <c r="E325" i="4"/>
  <c r="H325" i="4"/>
  <c r="G305" i="4"/>
  <c r="M607" i="4"/>
  <c r="E305" i="4"/>
  <c r="M368" i="4"/>
  <c r="M536" i="4"/>
  <c r="G325" i="4"/>
  <c r="M394" i="4"/>
  <c r="I315" i="4"/>
  <c r="E315" i="4"/>
  <c r="K398" i="4"/>
  <c r="M448" i="4"/>
  <c r="M570" i="4"/>
  <c r="M69" i="4"/>
  <c r="O398" i="4"/>
  <c r="M777" i="4"/>
  <c r="J295" i="4"/>
  <c r="F295" i="4"/>
  <c r="D305" i="4"/>
  <c r="H315" i="4"/>
  <c r="M774" i="4"/>
  <c r="H295" i="4"/>
  <c r="I305" i="4"/>
  <c r="J315" i="4"/>
  <c r="M447" i="4"/>
  <c r="M717" i="4"/>
  <c r="H305" i="4"/>
  <c r="G315" i="4"/>
  <c r="F315" i="4"/>
  <c r="J305" i="4"/>
  <c r="M697" i="4"/>
  <c r="G295" i="4"/>
  <c r="M216" i="4"/>
  <c r="M677" i="4"/>
  <c r="M358" i="4"/>
  <c r="M114" i="4"/>
  <c r="M398" i="4"/>
  <c r="M455" i="4"/>
  <c r="M481" i="4"/>
  <c r="M322" i="4"/>
  <c r="M43" i="4"/>
  <c r="M418" i="4"/>
  <c r="M165" i="4"/>
  <c r="M422" i="4"/>
  <c r="M482" i="4"/>
  <c r="M553" i="4"/>
  <c r="M192" i="4"/>
  <c r="M131" i="4"/>
  <c r="M157" i="4"/>
  <c r="M272" i="4"/>
  <c r="M577" i="4"/>
  <c r="M707" i="4"/>
  <c r="M209" i="4"/>
  <c r="M543" i="4"/>
  <c r="M667" i="4"/>
  <c r="M318" i="4"/>
  <c r="M550" i="4"/>
  <c r="M647" i="4"/>
  <c r="M328" i="4"/>
  <c r="M404" i="4"/>
  <c r="M335" i="4"/>
  <c r="M338" i="4"/>
  <c r="M365" i="4"/>
  <c r="M489" i="4"/>
  <c r="M563" i="4"/>
  <c r="M687" i="4"/>
  <c r="M727" i="4"/>
  <c r="M657" i="4"/>
  <c r="D267" i="4" l="1"/>
  <c r="D42" i="4"/>
  <c r="D265" i="4"/>
  <c r="E267" i="4"/>
  <c r="E42" i="4"/>
  <c r="J267" i="4"/>
  <c r="J265" i="4" s="1"/>
  <c r="J42" i="4"/>
  <c r="J38" i="4" s="1"/>
  <c r="G267" i="4"/>
  <c r="G42" i="4"/>
  <c r="F267" i="4"/>
  <c r="F42" i="4"/>
  <c r="F266" i="4"/>
  <c r="F41" i="4"/>
  <c r="F37" i="4" s="1"/>
  <c r="G266" i="4"/>
  <c r="G41" i="4"/>
  <c r="G37" i="4" s="1"/>
  <c r="I266" i="4"/>
  <c r="I41" i="4"/>
  <c r="I37" i="4" s="1"/>
  <c r="I267" i="4"/>
  <c r="I265" i="4" s="1"/>
  <c r="I42" i="4"/>
  <c r="H267" i="4"/>
  <c r="W267" i="4" s="1"/>
  <c r="H266" i="4"/>
  <c r="H37" i="4"/>
  <c r="I264" i="4"/>
  <c r="I280" i="4"/>
  <c r="I277" i="4" s="1"/>
  <c r="G276" i="4"/>
  <c r="F278" i="4"/>
  <c r="F276" i="4"/>
  <c r="E270" i="4"/>
  <c r="E286" i="4"/>
  <c r="E285" i="4" s="1"/>
  <c r="E278" i="4"/>
  <c r="E276" i="4"/>
  <c r="E275" i="4" s="1"/>
  <c r="H278" i="4"/>
  <c r="H264" i="4"/>
  <c r="H280" i="4"/>
  <c r="H277" i="4" s="1"/>
  <c r="E264" i="4"/>
  <c r="E280" i="4"/>
  <c r="E277" i="4" s="1"/>
  <c r="M767" i="4"/>
  <c r="E296" i="4"/>
  <c r="E295" i="4" s="1"/>
  <c r="E298" i="4"/>
  <c r="J264" i="4"/>
  <c r="J280" i="4"/>
  <c r="J277" i="4" s="1"/>
  <c r="G264" i="4"/>
  <c r="G280" i="4"/>
  <c r="G277" i="4" s="1"/>
  <c r="I276" i="4"/>
  <c r="J276" i="4"/>
  <c r="J275" i="4" s="1"/>
  <c r="H276" i="4"/>
  <c r="F264" i="4"/>
  <c r="F280" i="4"/>
  <c r="F277" i="4" s="1"/>
  <c r="D276" i="4"/>
  <c r="D278" i="4"/>
  <c r="H631" i="4"/>
  <c r="W633" i="4"/>
  <c r="W641" i="4"/>
  <c r="J631" i="4"/>
  <c r="W465" i="4"/>
  <c r="W47" i="4"/>
  <c r="E46" i="4"/>
  <c r="W430" i="4"/>
  <c r="I263" i="4"/>
  <c r="I259" i="4" s="1"/>
  <c r="I282" i="4"/>
  <c r="W463" i="4"/>
  <c r="E632" i="4"/>
  <c r="E631" i="4" s="1"/>
  <c r="E634" i="4"/>
  <c r="H428" i="4"/>
  <c r="D264" i="4"/>
  <c r="D260" i="4" s="1"/>
  <c r="D257" i="4" s="1"/>
  <c r="W284" i="4"/>
  <c r="J428" i="4"/>
  <c r="W296" i="4"/>
  <c r="W462" i="4"/>
  <c r="E263" i="4"/>
  <c r="E259" i="4" s="1"/>
  <c r="E282" i="4"/>
  <c r="F282" i="4"/>
  <c r="F263" i="4"/>
  <c r="F259" i="4" s="1"/>
  <c r="J263" i="4"/>
  <c r="J259" i="4" s="1"/>
  <c r="J282" i="4"/>
  <c r="W315" i="4"/>
  <c r="G632" i="4"/>
  <c r="G631" i="4" s="1"/>
  <c r="G634" i="4"/>
  <c r="H263" i="4"/>
  <c r="H259" i="4" s="1"/>
  <c r="H256" i="4" s="1"/>
  <c r="H282" i="4"/>
  <c r="D46" i="4"/>
  <c r="W46" i="4" s="1"/>
  <c r="W48" i="4"/>
  <c r="I632" i="4"/>
  <c r="I631" i="4" s="1"/>
  <c r="I634" i="4"/>
  <c r="W302" i="4"/>
  <c r="F632" i="4"/>
  <c r="F631" i="4" s="1"/>
  <c r="F634" i="4"/>
  <c r="G263" i="4"/>
  <c r="G259" i="4" s="1"/>
  <c r="G282" i="4"/>
  <c r="W767" i="4"/>
  <c r="W325" i="4"/>
  <c r="W305" i="4"/>
  <c r="W295" i="4"/>
  <c r="W298" i="4"/>
  <c r="H634" i="4"/>
  <c r="D764" i="4"/>
  <c r="W764" i="4" s="1"/>
  <c r="W765" i="4"/>
  <c r="J634" i="4"/>
  <c r="W435" i="4"/>
  <c r="W431" i="4"/>
  <c r="W283" i="4"/>
  <c r="D282" i="4"/>
  <c r="D263" i="4"/>
  <c r="W429" i="4"/>
  <c r="D428" i="4"/>
  <c r="W438" i="4"/>
  <c r="W442" i="4"/>
  <c r="F38" i="4"/>
  <c r="F36" i="4" s="1"/>
  <c r="H38" i="4"/>
  <c r="W38" i="4" s="1"/>
  <c r="I38" i="4"/>
  <c r="I36" i="4" s="1"/>
  <c r="E38" i="4"/>
  <c r="W271" i="4"/>
  <c r="D38" i="4"/>
  <c r="J37" i="4"/>
  <c r="J36" i="4" s="1"/>
  <c r="W290" i="4"/>
  <c r="W270" i="4"/>
  <c r="D37" i="4"/>
  <c r="D275" i="4"/>
  <c r="F269" i="4"/>
  <c r="E269" i="4"/>
  <c r="G269" i="4"/>
  <c r="I269" i="4"/>
  <c r="H269" i="4"/>
  <c r="W269" i="4" s="1"/>
  <c r="J269" i="4"/>
  <c r="G275" i="4"/>
  <c r="D269" i="4"/>
  <c r="E289" i="4"/>
  <c r="M641" i="4"/>
  <c r="M479" i="4"/>
  <c r="M445" i="4"/>
  <c r="M155" i="4"/>
  <c r="M138" i="4"/>
  <c r="M388" i="4"/>
  <c r="M355" i="4"/>
  <c r="M408" i="4"/>
  <c r="M348" i="4"/>
  <c r="M345" i="4"/>
  <c r="M199" i="4"/>
  <c r="M104" i="4"/>
  <c r="M597" i="4"/>
  <c r="M223" i="4"/>
  <c r="M225" i="4"/>
  <c r="M724" i="4"/>
  <c r="M315" i="4"/>
  <c r="M415" i="4"/>
  <c r="M694" i="4"/>
  <c r="M684" i="4"/>
  <c r="M464" i="4"/>
  <c r="M764" i="4"/>
  <c r="M704" i="4"/>
  <c r="M533" i="4"/>
  <c r="M206" i="4"/>
  <c r="M304" i="4"/>
  <c r="M300" i="4" s="1"/>
  <c r="M714" i="4"/>
  <c r="M308" i="4"/>
  <c r="M385" i="4"/>
  <c r="M664" i="4"/>
  <c r="M638" i="4"/>
  <c r="M560" i="4"/>
  <c r="M325" i="4"/>
  <c r="M472" i="4"/>
  <c r="M674" i="4"/>
  <c r="M465" i="4"/>
  <c r="M384" i="4"/>
  <c r="H265" i="4" l="1"/>
  <c r="W265" i="4" s="1"/>
  <c r="F265" i="4"/>
  <c r="G265" i="4"/>
  <c r="F275" i="4"/>
  <c r="I275" i="4"/>
  <c r="E266" i="4"/>
  <c r="E265" i="4" s="1"/>
  <c r="E41" i="4"/>
  <c r="E37" i="4" s="1"/>
  <c r="E36" i="4" s="1"/>
  <c r="I278" i="4"/>
  <c r="W277" i="4"/>
  <c r="H275" i="4"/>
  <c r="H35" i="4"/>
  <c r="H31" i="4" s="1"/>
  <c r="H260" i="4"/>
  <c r="H257" i="4" s="1"/>
  <c r="G40" i="4"/>
  <c r="G38" i="4"/>
  <c r="G36" i="4" s="1"/>
  <c r="E258" i="4"/>
  <c r="J278" i="4"/>
  <c r="G256" i="4"/>
  <c r="G278" i="4"/>
  <c r="D259" i="4"/>
  <c r="I256" i="4"/>
  <c r="W631" i="4"/>
  <c r="H258" i="4"/>
  <c r="J35" i="4"/>
  <c r="J31" i="4" s="1"/>
  <c r="J27" i="4" s="1"/>
  <c r="J260" i="4"/>
  <c r="J257" i="4" s="1"/>
  <c r="J258" i="4"/>
  <c r="J256" i="4"/>
  <c r="J255" i="4" s="1"/>
  <c r="G35" i="4"/>
  <c r="G31" i="4" s="1"/>
  <c r="G260" i="4"/>
  <c r="G257" i="4" s="1"/>
  <c r="E35" i="4"/>
  <c r="E31" i="4" s="1"/>
  <c r="E27" i="4" s="1"/>
  <c r="E260" i="4"/>
  <c r="E257" i="4" s="1"/>
  <c r="D36" i="4"/>
  <c r="F256" i="4"/>
  <c r="F35" i="4"/>
  <c r="F31" i="4" s="1"/>
  <c r="F27" i="4" s="1"/>
  <c r="F260" i="4"/>
  <c r="F257" i="4" s="1"/>
  <c r="I35" i="4"/>
  <c r="I31" i="4" s="1"/>
  <c r="I260" i="4"/>
  <c r="I257" i="4" s="1"/>
  <c r="H36" i="4"/>
  <c r="W36" i="4" s="1"/>
  <c r="H27" i="4"/>
  <c r="W634" i="4"/>
  <c r="W428" i="4"/>
  <c r="G34" i="4"/>
  <c r="G30" i="4" s="1"/>
  <c r="G262" i="4"/>
  <c r="J34" i="4"/>
  <c r="J30" i="4" s="1"/>
  <c r="J262" i="4"/>
  <c r="F40" i="4"/>
  <c r="F34" i="4"/>
  <c r="F30" i="4" s="1"/>
  <c r="F262" i="4"/>
  <c r="I34" i="4"/>
  <c r="I30" i="4" s="1"/>
  <c r="I26" i="4" s="1"/>
  <c r="I262" i="4"/>
  <c r="D35" i="4"/>
  <c r="D31" i="4" s="1"/>
  <c r="D27" i="4" s="1"/>
  <c r="H34" i="4"/>
  <c r="H30" i="4" s="1"/>
  <c r="H262" i="4"/>
  <c r="H255" i="4"/>
  <c r="W632" i="4"/>
  <c r="G255" i="4"/>
  <c r="E34" i="4"/>
  <c r="E30" i="4" s="1"/>
  <c r="E262" i="4"/>
  <c r="W282" i="4"/>
  <c r="D262" i="4"/>
  <c r="D34" i="4"/>
  <c r="D30" i="4" s="1"/>
  <c r="I40" i="4"/>
  <c r="H40" i="4"/>
  <c r="W42" i="4"/>
  <c r="W289" i="4"/>
  <c r="E40" i="4"/>
  <c r="W285" i="4"/>
  <c r="J40" i="4"/>
  <c r="D40" i="4"/>
  <c r="W41" i="4"/>
  <c r="W276" i="4"/>
  <c r="M46" i="4"/>
  <c r="M462" i="4"/>
  <c r="M430" i="4"/>
  <c r="M431" i="4"/>
  <c r="R272" i="4"/>
  <c r="M395" i="4"/>
  <c r="M282" i="4"/>
  <c r="M80" i="4"/>
  <c r="M634" i="4"/>
  <c r="M305" i="4"/>
  <c r="M124" i="4"/>
  <c r="R462" i="4"/>
  <c r="M298" i="4"/>
  <c r="M60" i="4"/>
  <c r="S272" i="4"/>
  <c r="M428" i="4"/>
  <c r="M438" i="4"/>
  <c r="W275" i="4" l="1"/>
  <c r="F255" i="4"/>
  <c r="E256" i="4"/>
  <c r="E255" i="4" s="1"/>
  <c r="W278" i="4"/>
  <c r="I255" i="4"/>
  <c r="G27" i="4"/>
  <c r="W257" i="4"/>
  <c r="E29" i="4"/>
  <c r="E26" i="4"/>
  <c r="E25" i="4" s="1"/>
  <c r="J29" i="4"/>
  <c r="J26" i="4"/>
  <c r="J25" i="4" s="1"/>
  <c r="I29" i="4"/>
  <c r="I27" i="4"/>
  <c r="I25" i="4" s="1"/>
  <c r="I258" i="4"/>
  <c r="D258" i="4"/>
  <c r="D256" i="4"/>
  <c r="D255" i="4" s="1"/>
  <c r="D29" i="4"/>
  <c r="D26" i="4"/>
  <c r="D25" i="4" s="1"/>
  <c r="F258" i="4"/>
  <c r="M278" i="4"/>
  <c r="H29" i="4"/>
  <c r="H26" i="4"/>
  <c r="H25" i="4" s="1"/>
  <c r="F29" i="4"/>
  <c r="F26" i="4"/>
  <c r="F25" i="4" s="1"/>
  <c r="G29" i="4"/>
  <c r="G26" i="4"/>
  <c r="G258" i="4"/>
  <c r="W35" i="4"/>
  <c r="E33" i="4"/>
  <c r="J33" i="4"/>
  <c r="I33" i="4"/>
  <c r="W256" i="4"/>
  <c r="G25" i="4"/>
  <c r="G33" i="4"/>
  <c r="M262" i="4"/>
  <c r="H33" i="4"/>
  <c r="F33" i="4"/>
  <c r="D33" i="4"/>
  <c r="W34" i="4"/>
  <c r="W258" i="4"/>
  <c r="W40" i="4"/>
  <c r="M378" i="4"/>
  <c r="M633" i="4"/>
  <c r="M67" i="4"/>
  <c r="M68" i="4"/>
  <c r="M375" i="4"/>
  <c r="M295" i="4"/>
  <c r="M70" i="4"/>
  <c r="M123" i="4"/>
  <c r="M121" i="4"/>
  <c r="M73" i="4"/>
  <c r="K631" i="4"/>
  <c r="M631" i="4"/>
  <c r="W25" i="4" l="1"/>
  <c r="W255" i="4"/>
  <c r="W27" i="4"/>
  <c r="W26" i="4"/>
  <c r="W33" i="4"/>
  <c r="M285" i="4"/>
  <c r="M269" i="4"/>
  <c r="M53" i="4"/>
  <c r="M275" i="4"/>
  <c r="O270" i="4"/>
  <c r="M632" i="4"/>
  <c r="M33" i="4"/>
  <c r="M63" i="4"/>
  <c r="S462" i="4"/>
  <c r="M29" i="4"/>
  <c r="M265" i="4" l="1"/>
  <c r="K265" i="4"/>
  <c r="O269" i="4"/>
  <c r="O265" i="4"/>
  <c r="M54" i="4"/>
  <c r="O271" i="4"/>
  <c r="O256" i="4"/>
  <c r="Q462" i="4" l="1"/>
  <c r="O272" i="4"/>
  <c r="P638" i="4"/>
  <c r="M34" i="4"/>
  <c r="M30" i="4" s="1"/>
  <c r="M40" i="4"/>
  <c r="O257" i="4" l="1"/>
  <c r="M26" i="4"/>
  <c r="M25" i="4" l="1"/>
  <c r="M35" i="4"/>
  <c r="M31" i="4" s="1"/>
  <c r="M27" i="4" l="1"/>
</calcChain>
</file>

<file path=xl/sharedStrings.xml><?xml version="1.0" encoding="utf-8"?>
<sst xmlns="http://schemas.openxmlformats.org/spreadsheetml/2006/main" count="962" uniqueCount="187">
  <si>
    <t>ОБЪЕМЫ И  ИСТОЧНИКИ</t>
  </si>
  <si>
    <t>№ п/п</t>
  </si>
  <si>
    <t>Наименование  Программы, подпрограммы Программы, основного мероприятия подпрограммы   Программы</t>
  </si>
  <si>
    <t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</t>
  </si>
  <si>
    <t>2021 г.</t>
  </si>
  <si>
    <t>2022 г.</t>
  </si>
  <si>
    <t>2023г.</t>
  </si>
  <si>
    <t>2024г.</t>
  </si>
  <si>
    <t>средства федерального бюджета</t>
  </si>
  <si>
    <t>Средства  внебюджетных фондов</t>
  </si>
  <si>
    <t>Прогнозируемые поступления средств в местный бюджет</t>
  </si>
  <si>
    <t>Выпадающие доходы местного бюджета</t>
  </si>
  <si>
    <t>Иные средства</t>
  </si>
  <si>
    <t>1.</t>
  </si>
  <si>
    <t>Бюджет округа , в т.ч.</t>
  </si>
  <si>
    <t>Проектирование, строительство (реконструкция) автомобильных дорог общего пользования местного значения с твердым покрытием 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за счет средств краевого бюджета (Реконструкция второй очереди автомобильной дороги «Кавказ»-хутор Лысогорский)- 1 этап</t>
  </si>
  <si>
    <t>Строительство и реконструкция автомобильных дорог общего пользования местного значения (Реконструкция второй очереди автомобильной дороги «Кавказ»-хутор Лысогорский),не обеспеченных связью с сетью автомобильных дорог с твердым покрытием в 2018 году (проектно-изыскательские работы)-(2 этап)</t>
  </si>
  <si>
    <t>1.1.3.</t>
  </si>
  <si>
    <t>1.2.</t>
  </si>
  <si>
    <t>1.2.1.</t>
  </si>
  <si>
    <t>2.</t>
  </si>
  <si>
    <t xml:space="preserve">средства    местного бюджета, в т.ч. предусмотренные </t>
  </si>
  <si>
    <t>2.1.</t>
  </si>
  <si>
    <t>2.1.1.</t>
  </si>
  <si>
    <t>2.1.2.</t>
  </si>
  <si>
    <t>2.1.3.</t>
  </si>
  <si>
    <t>2.1.4.</t>
  </si>
  <si>
    <t>2.1.5.</t>
  </si>
  <si>
    <t xml:space="preserve">Ремонт и очистка ливневых  канализаций </t>
  </si>
  <si>
    <t>Бюджет округа, в т.ч</t>
  </si>
  <si>
    <t>2.1.6.</t>
  </si>
  <si>
    <t>Установка искусственных дорожных неровностей</t>
  </si>
  <si>
    <t>2.1.7.</t>
  </si>
  <si>
    <t xml:space="preserve">Нанесение  дорожных  разметок на автомобильных дорогах </t>
  </si>
  <si>
    <t xml:space="preserve">Содержание ливневых  канализаций </t>
  </si>
  <si>
    <t>Механизированная уборка дорог</t>
  </si>
  <si>
    <t>2.2.</t>
  </si>
  <si>
    <t xml:space="preserve">Капитальный ремонт и ремонт автомобильных дорог общего пользования местного значения </t>
  </si>
  <si>
    <t>Капитальный ремонт автодорожного моста через ж/д  пути в створе улиц Железноводская-Ломовая</t>
  </si>
  <si>
    <t>Прочие расходы по капитальному  ремонту автодорожного моста через ж/д  пути в створе улиц Железноводская-Ломовая (Проектно-изыскательские работы, утилизация мусора, авторский надзор, стройконтроль)</t>
  </si>
  <si>
    <t>Капитальный  ремонт мостового сооружения-путепровод через железнодорожные пути, адрес (местоположение): Ставропольский край, Минераловодский городской округ, в границах улицы Островского и улицы Советская</t>
  </si>
  <si>
    <t xml:space="preserve">Прочие расходы по капитальному ремонту мостового сооружения-путепровод через железнодорожные пути, адрес (местоположение): Ставропольский край, Минераловодский городской округ, в границах улицы Островского и улицы Советская </t>
  </si>
  <si>
    <t>3.</t>
  </si>
  <si>
    <t>Подпрограмма   «Обеспечение безопасности дорожного движения», всего</t>
  </si>
  <si>
    <t>3.1.1.</t>
  </si>
  <si>
    <t>Ремонт и установка дорожных знаков</t>
  </si>
  <si>
    <t>Проведение экспертизы сметной стоимости объектов ремонта</t>
  </si>
  <si>
    <t>Содержание и ремонт светофорных объектов</t>
  </si>
  <si>
    <t>Установка светофоров</t>
  </si>
  <si>
    <t>3.2.</t>
  </si>
  <si>
    <t>3.2.1.</t>
  </si>
  <si>
    <t>Подготовка и опубликование информации о  реализации мероприятий по безопасности дорожного движения в газете «Минеральные Воды» и информационно-телекоммуникационной  сети «Интернет»</t>
  </si>
  <si>
    <t>3.1.</t>
  </si>
  <si>
    <t>3.1.2.</t>
  </si>
  <si>
    <t>3.1.3.</t>
  </si>
  <si>
    <t>3.1.4.</t>
  </si>
  <si>
    <t>3.1.5.</t>
  </si>
  <si>
    <t>3.1.6.</t>
  </si>
  <si>
    <t>1.1.</t>
  </si>
  <si>
    <t>1.1.1.</t>
  </si>
  <si>
    <t>1.1.2.</t>
  </si>
  <si>
    <t>2.2.1.</t>
  </si>
  <si>
    <t>2.2.2.</t>
  </si>
  <si>
    <t>Таблица № 3</t>
  </si>
  <si>
    <t>Капитальный ремонт  моста через р. Кума в с. Прикумское Минераловодского городского округа"</t>
  </si>
  <si>
    <t>Капитальный ремонт и ремонт автомобильных дорог общего пользования местного значения  муниципальных округов и городских округов Ставропольского края</t>
  </si>
  <si>
    <t>3.3.</t>
  </si>
  <si>
    <t>3.3.1.</t>
  </si>
  <si>
    <t>3.1.7.</t>
  </si>
  <si>
    <t>Проведение оценки уязвимости объектов транспортной инфраструктуры</t>
  </si>
  <si>
    <t>Разработка проектов организации дорожного движения, проведение диагностики автомобильных работ</t>
  </si>
  <si>
    <t>3.1.8.</t>
  </si>
  <si>
    <t>Обустройство остановочных пунктов</t>
  </si>
  <si>
    <t>Разработка сметной документации</t>
  </si>
  <si>
    <t>2.2.3.</t>
  </si>
  <si>
    <t>Расходы на ремонт улично-дорожной сети</t>
  </si>
  <si>
    <t>Расходы на  содержание улично-дорожной сети</t>
  </si>
  <si>
    <t>2.3.</t>
  </si>
  <si>
    <t>2.2.4.</t>
  </si>
  <si>
    <t>2.3.1.</t>
  </si>
  <si>
    <t>2.3.2.</t>
  </si>
  <si>
    <t>2.3.2.2</t>
  </si>
  <si>
    <t>2.3.2.3</t>
  </si>
  <si>
    <t>2.3.2.4</t>
  </si>
  <si>
    <t>2.3.2.5</t>
  </si>
  <si>
    <t>2.3.2.6</t>
  </si>
  <si>
    <t>2.3.2.7</t>
  </si>
  <si>
    <t>2.3.2.8</t>
  </si>
  <si>
    <t>2.3.2.1</t>
  </si>
  <si>
    <t>2.3.2.9</t>
  </si>
  <si>
    <t>Разработка проектно-сметной документации на капитальный ремонт автодорожных мостов (через ж/д по ул. Островского через реку Кума в с. Прикумское)</t>
  </si>
  <si>
    <t>1.1.4.</t>
  </si>
  <si>
    <t>Выполнение  инженерных изысканий и подготовка  проектной документации на строительство  (реконструкцию) автомобильных дорог общего пользования местного значения муниципальных  образований, расположенных в границах региона Кавказских Минеральных Вод</t>
  </si>
  <si>
    <t>1.1.4.1.</t>
  </si>
  <si>
    <t>1.1.3.1.</t>
  </si>
  <si>
    <t>Строительство  автомобильной  дороги «Подъезд к хутору Утренняя Долина от автомобильной дороги «Ставрополь-Александровское- Минеральные Воды» (проектно-изыскательские работы)</t>
  </si>
  <si>
    <t>1.1.3.2.</t>
  </si>
  <si>
    <t xml:space="preserve">Строительство  автомобильной  дороги «Подъезд к хутору Утренняя Долина от автомобильной дороги «Ставрополь-Александровское- Минеральные Воды» </t>
  </si>
  <si>
    <t xml:space="preserve">Подпрограмма  «Модернизация улично-дорожной сети», всего </t>
  </si>
  <si>
    <t>Объем финансового обеспечения  по годам,  в тыс.руб.</t>
  </si>
  <si>
    <t>Реконструкция автомобильной дороги от автомобильной дороги  "Кавказ Суворовская"- с. Гражданское- п. Красное поле- с. Сунжа- до автомобильной дороги "Кавказ-Суворовская" (инженерные изыскания и подготовкаа пректной документации)</t>
  </si>
  <si>
    <t>1.1.4.2.</t>
  </si>
  <si>
    <t xml:space="preserve">Реконструкция автомобильной дороги от автомобильной дороги  "Кавказ Суворовская"- с. Гражданское- п. Красное поле- с. Сунжа- до автомобильной дороги "Кавказ-Суворовская" </t>
  </si>
  <si>
    <t>Установка опор пешеходных переходов,ограждений,проекционных пешеходных ограждений</t>
  </si>
  <si>
    <t xml:space="preserve">к изменениям, которые вносятся в муниципальную </t>
  </si>
  <si>
    <t>утвержденную постановлением  администрации</t>
  </si>
  <si>
    <t>Минераловодского городского округа от  06.12.2019 № 2675</t>
  </si>
  <si>
    <t>к муниципальной программе Минераловодского</t>
  </si>
  <si>
    <t>обеспечение безопасности дорожного движения"</t>
  </si>
  <si>
    <t>1.1.3.3.</t>
  </si>
  <si>
    <t>Строительство  автомобильной  дороги «Кавказ" - хутор им. Тельмана (инженерные изыскания и подготовка проектной документации)</t>
  </si>
  <si>
    <t>Ставропольского края</t>
  </si>
  <si>
    <t>"Развитие  транспортной системы и обеспечение 						_x000D_
безопасности дорожного движения",</t>
  </si>
  <si>
    <t>средства бюджета МГО</t>
  </si>
  <si>
    <t>средства бюджета ММО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</si>
  <si>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</si>
  <si>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</si>
  <si>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 xml:space="preserve"> </t>
  </si>
  <si>
    <t>"Развитие транспортной системы и обеспечение  безопасности  дорожного движения"</t>
  </si>
  <si>
    <t xml:space="preserve">Ремонт асфальтобетонного покрытия  дорог  </t>
  </si>
  <si>
    <t xml:space="preserve">Ямочный ремонт дорог  </t>
  </si>
  <si>
    <t xml:space="preserve">Ремонт дорог с гравийным покрытием  </t>
  </si>
  <si>
    <t xml:space="preserve">Ремонт тротуаров </t>
  </si>
  <si>
    <t xml:space="preserve">Зимнее содержание автомобильных  дорог </t>
  </si>
  <si>
    <t>"Развитие транспортной системы и</t>
  </si>
  <si>
    <t xml:space="preserve">Капитальный ремонт и ремонт автомобильных дорог </t>
  </si>
  <si>
    <t xml:space="preserve">Капитальный ремонт и ремонт автомобильных дорог общего пользования местного значения  в Минераловодском муниципальном  округе  </t>
  </si>
  <si>
    <t xml:space="preserve">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</si>
  <si>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</si>
  <si>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программу Минераловодского муниципального округа</t>
  </si>
  <si>
    <t>финансового обеспечения муниципальной программы Минераловодского муниципального  округа Ставропольского края</t>
  </si>
  <si>
    <t xml:space="preserve">Муниципальная программа Минераловодского муниципаального  округа  Ставропольского края «Развитие транспортной системы и обеспечение безопасности дорожного движения», всего </t>
  </si>
  <si>
    <t>2.3.3.</t>
  </si>
  <si>
    <t>Капитальный ремонт и (или) ремонт автомобильных дорог общего пользования местного значения, ведущих к муниципальным общеобразовательным организациям, в рамках реализации мероприятий регионального проекта "Содействие развитию автомобильных дорог регионального или межмуниципального и местного значения"</t>
  </si>
  <si>
    <t>2.3.4</t>
  </si>
  <si>
    <t>Приведение в нормативное состояние автомобильных дорог городских агломераций, образованных городами с населением от 100 до 200 тысяч человек</t>
  </si>
  <si>
    <t xml:space="preserve">муниципального  округа Ставропольского края </t>
  </si>
  <si>
    <t xml:space="preserve">Подготовка документации о вводе в эксплуатацию  отреконструированных автомобильных дорогах населенных пунктов Минераловодского муниципального округа для поставки на кадастровый учет </t>
  </si>
  <si>
    <t>Приложение  № 6</t>
  </si>
  <si>
    <t>Разработка схем</t>
  </si>
  <si>
    <t xml:space="preserve">Ответственному исполнителю-Управлению муниципального хозяйства </t>
  </si>
  <si>
    <t>Капитальный ремонт автомобильной дороги: Подъезд к х. Безивановка от а/д «Минводы-Греческое (км 0+000-км  7+900)»:                                                                            - 1 пусковой  комплекс -2021 год; -2 пусковой комплекс -2022 год</t>
  </si>
  <si>
    <t>Создание и обеспечение деятельности специализированных центров по профилактике детского дорожно-транспортного травматизма на базе образовательных организаций Минераловодского муниципального округа  Ставропольского края</t>
  </si>
  <si>
    <t>3.1.9</t>
  </si>
  <si>
    <t>из них участнику 1: МБУ «Управление городским хозяйством»</t>
  </si>
  <si>
    <t>их них участнику 1: МБУ «Управление городским хозяйством»</t>
  </si>
  <si>
    <t>Соисполнителю-Управлению образования, из них:</t>
  </si>
  <si>
    <t>Бюджет округа, из них:</t>
  </si>
  <si>
    <t xml:space="preserve">Соисполнителю-Управлению образования, из них: </t>
  </si>
  <si>
    <t>Основное  мероприятие:                                                      Реализация регионального проекта "Безопасность дорожного движения"</t>
  </si>
  <si>
    <t xml:space="preserve">Ответственному исполнителю-Управлению муниципального хозяйства, из них: </t>
  </si>
  <si>
    <t>Ответственному исполнителю-Управлению муниципального хозяйства, из них:</t>
  </si>
  <si>
    <t>Основное мероприятие:                                                        Повышение надежности и безопасности дорожного движения на автомобильных дорогах общего пользования местного значения</t>
  </si>
  <si>
    <t xml:space="preserve">Соисполнителю-Управлению образования администрации, из них: </t>
  </si>
  <si>
    <t>Прочие расходы по капитальному ремонту автомобильной дороги: Подъезд к х. Безивановка от а/д «Минводы-Греческое (км 0+000-км  7+900)» - (авторский надзор и строительный контроль)                                                          -1 пусковой комплекс -2021 год;                              -2 пусковой комплекс -2022 год</t>
  </si>
  <si>
    <t>Основное мероприятие: Содержание,капитальный ремонт и ремонт  улично-дорожной сети</t>
  </si>
  <si>
    <t>Подпрограмма                                                  «Содержание улично-дорожной сети», всего</t>
  </si>
  <si>
    <t xml:space="preserve">средства  краевого бюджета, в т.ч. предусмотренные </t>
  </si>
  <si>
    <t>Основное мероприятие:                                                  Ведение учета отреконструированных автомобильных дорог населенных пунктов Минераловодского муниципального округа</t>
  </si>
  <si>
    <t>1.1.4.3.</t>
  </si>
  <si>
    <t>Ответственному исполнителю- Управлению муниципального хозяйства, их них:</t>
  </si>
  <si>
    <t>Ответственному исполнителю- Управлению муниципального хозяйства, из них:</t>
  </si>
  <si>
    <t xml:space="preserve">Проектирование, строительство (реконструкция) автомобильных дорог общего пользования местного значения  с твердым покрытием до сельских  населенных пунктов, не имеющих круглогодичной связи с сетью автомобильных дорог общего пользования, а также на их капитальный ремонт и ремонт </t>
  </si>
  <si>
    <t>Основное  мероприятие:                          Строительство, реконструкция и модернизация улично-дорожной сети, всего</t>
  </si>
  <si>
    <t xml:space="preserve">Ответственному исполнителю- Управлению муниципального хозяйства, из них: </t>
  </si>
  <si>
    <t>Ответственному исполнителю- Управлению муниципального хозяйства, ихз них:</t>
  </si>
  <si>
    <t>Средства бюджета  округа (далее – бюджет округа), из них:</t>
  </si>
  <si>
    <t>Ответственному исполнителю- Управлению муниципального хозяйства администрации Минераловодского муниципального округа Ставропольского края (далее - Управлению муниципального хозяйства), из них:</t>
  </si>
  <si>
    <t xml:space="preserve">средства бюджета МГО </t>
  </si>
  <si>
    <t>Соисполнителю-Управлению образования администрации Минераловодского муниципального округа  Ставропольского края (далее - Управлению образования), из них:</t>
  </si>
  <si>
    <t>Реконструкция автомобильной дороги село Побегайловка-утор Новая Жизнь  (проектно-изыскательские работы)</t>
  </si>
  <si>
    <t xml:space="preserve">в т.ч. предусмотренные: </t>
  </si>
  <si>
    <t>Средства краевого бюджета, из них:</t>
  </si>
  <si>
    <t xml:space="preserve">Средства местного бюджета, из них: </t>
  </si>
  <si>
    <t>из них участнику 1: МБУ «Управление городским хозяйством», из них:</t>
  </si>
  <si>
    <t>4.</t>
  </si>
  <si>
    <t>4.1.</t>
  </si>
  <si>
    <t>4.1.1.</t>
  </si>
  <si>
    <t>Основное  мероприятие:  Информирование населения Минераловодского муниципального округа по мероприятиям безопасности дорожного движения в СМИ и информационно-телекоммуникационной  сети «Интернет»</t>
  </si>
  <si>
    <t>4.2.</t>
  </si>
  <si>
    <t>Расходы на реализацию мероприятий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</si>
  <si>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Основное  мероприятие:  Информирование населения Минераловодского муниципального округа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</si>
  <si>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4.2.1</t>
  </si>
  <si>
    <t>Подготовка и опубликование информации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 на территории Минераловодского муниципального округа Ставропольского края  в информационно-телекоммуникационной  сети «Интернет»</t>
  </si>
  <si>
    <t>Подпрограмма                                                 "Организация пассажирских перевозок", всего</t>
  </si>
  <si>
    <t>Основное мероприятие:                                                                                 "Организация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 Минераловодского муниципального округа Ставропольского края"</t>
  </si>
  <si>
    <t>Приложение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</si>
</sst>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2" fontId="0" fillId="0" borderId="0" xfId="0" applyNumberFormat="1"/>
    <xf numFmtId="0" fontId="0" fillId="0" borderId="0" xfId="0" applyFill="1"/>
    <xf numFmtId="2" fontId="5" fillId="0" borderId="0" xfId="0" applyNumberFormat="1" applyFont="1" applyBorder="1" applyAlignment="1">
      <alignment horizontal="center" wrapText="1"/>
    </xf>
    <xf numFmtId="2" fontId="1" fillId="0" borderId="0" xfId="0" applyNumberFormat="1" applyFont="1" applyBorder="1" applyAlignment="1">
      <alignment horizontal="center" wrapText="1"/>
    </xf>
    <xf numFmtId="2" fontId="3" fillId="0" borderId="0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164" fontId="3" fillId="0" borderId="0" xfId="0" applyNumberFormat="1" applyFont="1" applyBorder="1" applyAlignment="1">
      <alignment horizontal="center" wrapText="1"/>
    </xf>
    <xf numFmtId="164" fontId="1" fillId="0" borderId="0" xfId="0" applyNumberFormat="1" applyFont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 wrapText="1"/>
    </xf>
    <xf numFmtId="2" fontId="1" fillId="0" borderId="0" xfId="0" applyNumberFormat="1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2" fontId="0" fillId="0" borderId="0" xfId="0" applyNumberFormat="1" applyFill="1"/>
    <xf numFmtId="0" fontId="1" fillId="0" borderId="11" xfId="0" applyFont="1" applyBorder="1" applyAlignment="1">
      <alignment wrapText="1"/>
    </xf>
    <xf numFmtId="2" fontId="7" fillId="0" borderId="0" xfId="0" applyNumberFormat="1" applyFont="1"/>
    <xf numFmtId="2" fontId="5" fillId="0" borderId="3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5" fillId="0" borderId="2" xfId="0" applyNumberFormat="1" applyFont="1" applyBorder="1" applyAlignment="1">
      <alignment horizontal="center" wrapText="1"/>
    </xf>
    <xf numFmtId="0" fontId="2" fillId="2" borderId="0" xfId="0" applyFont="1" applyFill="1"/>
    <xf numFmtId="0" fontId="0" fillId="2" borderId="0" xfId="0" applyFill="1"/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/>
    </xf>
    <xf numFmtId="2" fontId="1" fillId="2" borderId="10" xfId="0" applyNumberFormat="1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4" fontId="3" fillId="0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1" fillId="2" borderId="11" xfId="0" applyNumberFormat="1" applyFont="1" applyFill="1" applyBorder="1" applyAlignment="1">
      <alignment horizontal="center" wrapText="1"/>
    </xf>
    <xf numFmtId="4" fontId="1" fillId="2" borderId="4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wrapText="1"/>
    </xf>
    <xf numFmtId="4" fontId="3" fillId="2" borderId="10" xfId="0" applyNumberFormat="1" applyFont="1" applyFill="1" applyBorder="1" applyAlignment="1">
      <alignment horizontal="center" wrapText="1"/>
    </xf>
    <xf numFmtId="4" fontId="1" fillId="2" borderId="10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0" fontId="3" fillId="2" borderId="8" xfId="0" applyFont="1" applyFill="1" applyBorder="1" applyAlignment="1">
      <alignment wrapText="1"/>
    </xf>
    <xf numFmtId="16" fontId="1" fillId="2" borderId="6" xfId="0" applyNumberFormat="1" applyFont="1" applyFill="1" applyBorder="1" applyAlignment="1">
      <alignment horizontal="center" vertical="top" wrapText="1"/>
    </xf>
    <xf numFmtId="4" fontId="1" fillId="2" borderId="12" xfId="0" applyNumberFormat="1" applyFont="1" applyFill="1" applyBorder="1" applyAlignment="1">
      <alignment horizontal="center" wrapText="1"/>
    </xf>
    <xf numFmtId="4" fontId="1" fillId="2" borderId="7" xfId="0" applyNumberFormat="1" applyFont="1" applyFill="1" applyBorder="1" applyAlignment="1">
      <alignment horizontal="center" wrapText="1"/>
    </xf>
    <xf numFmtId="4" fontId="1" fillId="2" borderId="9" xfId="0" applyNumberFormat="1" applyFont="1" applyFill="1" applyBorder="1" applyAlignment="1">
      <alignment horizontal="center" wrapText="1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vertical="top" wrapText="1"/>
    </xf>
    <xf numFmtId="2" fontId="3" fillId="2" borderId="7" xfId="0" applyNumberFormat="1" applyFont="1" applyFill="1" applyBorder="1" applyAlignment="1">
      <alignment horizontal="center" wrapText="1"/>
    </xf>
    <xf numFmtId="16" fontId="1" fillId="2" borderId="5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wrapText="1"/>
    </xf>
    <xf numFmtId="4" fontId="3" fillId="2" borderId="11" xfId="0" applyNumberFormat="1" applyFont="1" applyFill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2" fontId="3" fillId="2" borderId="5" xfId="0" applyNumberFormat="1" applyFont="1" applyFill="1" applyBorder="1" applyAlignment="1">
      <alignment horizontal="center" wrapText="1"/>
    </xf>
    <xf numFmtId="0" fontId="1" fillId="0" borderId="5" xfId="0" applyFont="1" applyBorder="1" applyAlignment="1">
      <alignment wrapText="1"/>
    </xf>
    <xf numFmtId="2" fontId="6" fillId="2" borderId="1" xfId="0" applyNumberFormat="1" applyFont="1" applyFill="1" applyBorder="1" applyAlignment="1">
      <alignment horizontal="center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1" fillId="2" borderId="2" xfId="0" applyNumberFormat="1" applyFont="1" applyFill="1" applyBorder="1" applyAlignment="1">
      <alignment horizontal="center" wrapText="1"/>
    </xf>
    <xf numFmtId="2" fontId="3" fillId="2" borderId="10" xfId="0" applyNumberFormat="1" applyFont="1" applyFill="1" applyBorder="1" applyAlignment="1">
      <alignment horizontal="center" wrapText="1"/>
    </xf>
    <xf numFmtId="2" fontId="6" fillId="0" borderId="0" xfId="0" applyNumberFormat="1" applyFont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 wrapText="1"/>
    </xf>
    <xf numFmtId="2" fontId="5" fillId="2" borderId="9" xfId="0" applyNumberFormat="1" applyFont="1" applyFill="1" applyBorder="1" applyAlignment="1">
      <alignment horizontal="center" wrapText="1"/>
    </xf>
    <xf numFmtId="0" fontId="1" fillId="0" borderId="7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2" borderId="1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2" fontId="3" fillId="2" borderId="9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2" fontId="5" fillId="0" borderId="9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4" fontId="1" fillId="0" borderId="12" xfId="0" applyNumberFormat="1" applyFont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vertical="center" wrapText="1"/>
    </xf>
    <xf numFmtId="4" fontId="1" fillId="0" borderId="10" xfId="0" applyNumberFormat="1" applyFont="1" applyBorder="1" applyAlignment="1">
      <alignment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0" fontId="1" fillId="2" borderId="1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0" fontId="6" fillId="0" borderId="0" xfId="0" applyFont="1"/>
    <xf numFmtId="2" fontId="6" fillId="0" borderId="0" xfId="0" applyNumberFormat="1" applyFont="1"/>
    <xf numFmtId="49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49" fontId="1" fillId="2" borderId="7" xfId="0" applyNumberFormat="1" applyFont="1" applyFill="1" applyBorder="1" applyAlignment="1">
      <alignment horizontal="center" vertical="top" wrapText="1"/>
    </xf>
    <xf numFmtId="49" fontId="1" fillId="2" borderId="8" xfId="0" applyNumberFormat="1" applyFont="1" applyFill="1" applyBorder="1" applyAlignment="1">
      <alignment horizontal="center" vertical="top" wrapText="1"/>
    </xf>
    <xf numFmtId="49" fontId="1" fillId="2" borderId="9" xfId="0" applyNumberFormat="1" applyFont="1" applyFill="1" applyBorder="1" applyAlignment="1">
      <alignment horizontal="center" vertical="top" wrapText="1"/>
    </xf>
    <xf numFmtId="14" fontId="3" fillId="2" borderId="7" xfId="0" applyNumberFormat="1" applyFont="1" applyFill="1" applyBorder="1" applyAlignment="1">
      <alignment horizontal="center" vertical="top" wrapText="1"/>
    </xf>
    <xf numFmtId="14" fontId="3" fillId="2" borderId="8" xfId="0" applyNumberFormat="1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14" fontId="3" fillId="2" borderId="9" xfId="0" applyNumberFormat="1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9" fontId="3" fillId="2" borderId="7" xfId="0" applyNumberFormat="1" applyFont="1" applyFill="1" applyBorder="1" applyAlignment="1">
      <alignment horizontal="center" vertical="top" wrapText="1"/>
    </xf>
    <xf numFmtId="49" fontId="3" fillId="2" borderId="8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16" fontId="1" fillId="2" borderId="7" xfId="0" applyNumberFormat="1" applyFont="1" applyFill="1" applyBorder="1" applyAlignment="1">
      <alignment horizontal="center" vertical="top" wrapText="1"/>
    </xf>
    <xf numFmtId="16" fontId="1" fillId="2" borderId="8" xfId="0" applyNumberFormat="1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14" fontId="1" fillId="2" borderId="7" xfId="0" applyNumberFormat="1" applyFont="1" applyFill="1" applyBorder="1" applyAlignment="1">
      <alignment horizontal="center" vertical="top" wrapText="1"/>
    </xf>
    <xf numFmtId="14" fontId="1" fillId="2" borderId="8" xfId="0" applyNumberFormat="1" applyFont="1" applyFill="1" applyBorder="1" applyAlignment="1">
      <alignment horizontal="center" vertical="top" wrapText="1"/>
    </xf>
    <xf numFmtId="14" fontId="1" fillId="2" borderId="9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14" fontId="3" fillId="2" borderId="1" xfId="0" applyNumberFormat="1" applyFont="1" applyFill="1" applyBorder="1" applyAlignment="1">
      <alignment horizontal="center" vertical="top" wrapText="1"/>
    </xf>
    <xf numFmtId="16" fontId="1" fillId="2" borderId="9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33"/>
  <sheetViews>
    <sheetView tabSelected="1" showWhiteSpace="0" view="pageLayout" zoomScale="130" zoomScaleNormal="100" zoomScalePageLayoutView="130" workbookViewId="0">
      <selection activeCell="E2" sqref="E2"/>
    </sheetView>
  </sheetViews>
  <sheetFormatPr defaultRowHeight="15" x14ac:dyDescent="0.25"/>
  <cols>
    <col min="1" max="1" width="7" style="23" customWidth="1"/>
    <col min="2" max="2" width="27.28515625" customWidth="1"/>
    <col min="3" max="3" width="32.7109375" customWidth="1"/>
    <col min="4" max="4" width="9.28515625" style="23" customWidth="1"/>
    <col min="5" max="5" width="8.85546875" style="23" customWidth="1"/>
    <col min="6" max="6" width="9.28515625" style="23" customWidth="1"/>
    <col min="7" max="7" width="8.85546875" style="23" customWidth="1"/>
    <col min="8" max="8" width="8.5703125" style="23" customWidth="1"/>
    <col min="9" max="9" width="9.140625" style="23" customWidth="1"/>
    <col min="10" max="10" width="8.5703125" style="23" customWidth="1"/>
    <col min="11" max="11" width="5.140625" hidden="1" customWidth="1"/>
    <col min="12" max="12" width="6" hidden="1" customWidth="1"/>
    <col min="13" max="13" width="14" hidden="1" customWidth="1"/>
    <col min="14" max="14" width="9.140625" hidden="1" customWidth="1"/>
    <col min="15" max="15" width="10.5703125" hidden="1" customWidth="1"/>
    <col min="16" max="17" width="9.5703125" hidden="1" customWidth="1"/>
    <col min="18" max="22" width="9.140625" hidden="1" customWidth="1"/>
    <col min="23" max="23" width="9.7109375" customWidth="1"/>
    <col min="24" max="24" width="11.140625" customWidth="1"/>
  </cols>
  <sheetData>
    <row r="1" spans="5:13" x14ac:dyDescent="0.25">
      <c r="E1" s="22" t="s">
        <v>186</v>
      </c>
      <c r="F1" s="22"/>
      <c r="G1" s="22"/>
      <c r="H1" s="22"/>
    </row>
    <row r="2" spans="5:13" x14ac:dyDescent="0.25">
      <c r="E2" s="22" t="s">
        <v>104</v>
      </c>
      <c r="F2" s="22"/>
      <c r="G2" s="22"/>
      <c r="H2" s="22"/>
    </row>
    <row r="3" spans="5:13" x14ac:dyDescent="0.25">
      <c r="E3" s="22" t="s">
        <v>129</v>
      </c>
      <c r="F3" s="22"/>
      <c r="G3" s="22"/>
      <c r="H3" s="22"/>
    </row>
    <row r="4" spans="5:13" x14ac:dyDescent="0.25">
      <c r="E4" s="22" t="s">
        <v>111</v>
      </c>
      <c r="F4" s="22"/>
      <c r="G4" s="22"/>
      <c r="H4" s="22"/>
    </row>
    <row r="5" spans="5:13" ht="28.5" customHeight="1" x14ac:dyDescent="0.25">
      <c r="E5" s="137" t="s">
        <v>112</v>
      </c>
      <c r="F5" s="137"/>
      <c r="G5" s="137"/>
      <c r="H5" s="137"/>
      <c r="I5" s="137"/>
      <c r="J5" s="137"/>
      <c r="K5" s="137"/>
      <c r="L5" s="137"/>
      <c r="M5" s="137"/>
    </row>
    <row r="6" spans="5:13" x14ac:dyDescent="0.25">
      <c r="E6" s="22" t="s">
        <v>105</v>
      </c>
      <c r="F6" s="22"/>
      <c r="G6" s="22"/>
      <c r="H6" s="22"/>
    </row>
    <row r="7" spans="5:13" x14ac:dyDescent="0.25">
      <c r="E7" s="22" t="s">
        <v>106</v>
      </c>
      <c r="F7" s="22"/>
      <c r="G7" s="22"/>
      <c r="H7" s="22"/>
    </row>
    <row r="8" spans="5:13" x14ac:dyDescent="0.25">
      <c r="E8" s="22"/>
      <c r="F8" s="22"/>
      <c r="G8" s="22"/>
      <c r="H8" s="22"/>
    </row>
    <row r="9" spans="5:13" x14ac:dyDescent="0.25">
      <c r="E9" s="22" t="s">
        <v>138</v>
      </c>
      <c r="F9" s="22"/>
      <c r="G9" s="22"/>
      <c r="H9" s="22"/>
    </row>
    <row r="10" spans="5:13" x14ac:dyDescent="0.25">
      <c r="E10" s="22" t="s">
        <v>107</v>
      </c>
      <c r="F10" s="22"/>
      <c r="G10" s="22"/>
      <c r="H10" s="22"/>
    </row>
    <row r="11" spans="5:13" x14ac:dyDescent="0.25">
      <c r="E11" s="22" t="s">
        <v>136</v>
      </c>
      <c r="F11" s="22"/>
      <c r="G11" s="22"/>
      <c r="H11" s="22"/>
    </row>
    <row r="12" spans="5:13" x14ac:dyDescent="0.25">
      <c r="E12" s="22" t="s">
        <v>124</v>
      </c>
      <c r="F12" s="22"/>
      <c r="G12" s="22"/>
      <c r="H12" s="22"/>
    </row>
    <row r="13" spans="5:13" x14ac:dyDescent="0.25">
      <c r="E13" s="22" t="s">
        <v>108</v>
      </c>
      <c r="F13" s="22"/>
      <c r="G13" s="22"/>
      <c r="H13" s="22"/>
    </row>
    <row r="14" spans="5:13" x14ac:dyDescent="0.25">
      <c r="E14" s="22"/>
      <c r="F14" s="22"/>
      <c r="G14" s="22"/>
      <c r="H14" s="22"/>
    </row>
    <row r="15" spans="5:13" x14ac:dyDescent="0.25">
      <c r="E15" s="22"/>
      <c r="F15" s="22"/>
      <c r="G15" s="22"/>
      <c r="H15" s="22" t="s">
        <v>63</v>
      </c>
    </row>
    <row r="17" spans="1:24" x14ac:dyDescent="0.25">
      <c r="A17" s="138" t="s">
        <v>0</v>
      </c>
      <c r="B17" s="138"/>
      <c r="C17" s="138"/>
      <c r="D17" s="138"/>
      <c r="E17" s="138"/>
      <c r="F17" s="138"/>
      <c r="G17" s="138"/>
      <c r="H17" s="138"/>
      <c r="I17" s="138"/>
      <c r="J17" s="24"/>
      <c r="K17" s="28"/>
    </row>
    <row r="18" spans="1:24" x14ac:dyDescent="0.25">
      <c r="A18" s="138" t="s">
        <v>130</v>
      </c>
      <c r="B18" s="138"/>
      <c r="C18" s="138"/>
      <c r="D18" s="138"/>
      <c r="E18" s="138"/>
      <c r="F18" s="138"/>
      <c r="G18" s="138"/>
      <c r="H18" s="138"/>
      <c r="I18" s="138"/>
      <c r="J18" s="24"/>
      <c r="K18" s="28"/>
    </row>
    <row r="19" spans="1:24" x14ac:dyDescent="0.25">
      <c r="A19" s="139" t="s">
        <v>118</v>
      </c>
      <c r="B19" s="139"/>
      <c r="C19" s="139"/>
      <c r="D19" s="139"/>
      <c r="E19" s="139"/>
      <c r="F19" s="139"/>
      <c r="G19" s="139"/>
      <c r="H19" s="139"/>
      <c r="I19" s="139"/>
      <c r="J19" s="25"/>
      <c r="K19" s="29"/>
    </row>
    <row r="20" spans="1:24" ht="66.95" customHeight="1" x14ac:dyDescent="0.25">
      <c r="A20" s="140" t="s">
        <v>1</v>
      </c>
      <c r="B20" s="143" t="s">
        <v>2</v>
      </c>
      <c r="C20" s="146" t="s">
        <v>3</v>
      </c>
      <c r="D20" s="150" t="s">
        <v>99</v>
      </c>
      <c r="E20" s="151"/>
      <c r="F20" s="151"/>
      <c r="G20" s="151"/>
      <c r="H20" s="151"/>
      <c r="I20" s="151"/>
      <c r="J20" s="152"/>
      <c r="K20" s="92"/>
      <c r="P20" t="s">
        <v>127</v>
      </c>
      <c r="W20" s="100"/>
    </row>
    <row r="21" spans="1:24" hidden="1" x14ac:dyDescent="0.25">
      <c r="A21" s="141"/>
      <c r="B21" s="144"/>
      <c r="C21" s="147"/>
      <c r="D21" s="76"/>
      <c r="E21" s="141"/>
      <c r="F21" s="149"/>
      <c r="G21" s="149"/>
      <c r="H21" s="149"/>
      <c r="I21" s="149"/>
      <c r="J21" s="93"/>
      <c r="K21" s="92"/>
      <c r="W21" s="100"/>
    </row>
    <row r="22" spans="1:24" ht="15" hidden="1" customHeight="1" x14ac:dyDescent="0.25">
      <c r="A22" s="142"/>
      <c r="B22" s="145"/>
      <c r="C22" s="148"/>
      <c r="D22" s="76"/>
      <c r="E22" s="94" t="s">
        <v>4</v>
      </c>
      <c r="F22" s="95" t="s">
        <v>5</v>
      </c>
      <c r="G22" s="95" t="s">
        <v>6</v>
      </c>
      <c r="H22" s="95" t="s">
        <v>7</v>
      </c>
      <c r="I22" s="95"/>
      <c r="J22" s="96"/>
      <c r="K22" s="6"/>
      <c r="W22" s="100"/>
    </row>
    <row r="23" spans="1:24" x14ac:dyDescent="0.25">
      <c r="A23" s="75"/>
      <c r="B23" s="97"/>
      <c r="C23" s="98"/>
      <c r="D23" s="91">
        <v>2020</v>
      </c>
      <c r="E23" s="66">
        <v>2021</v>
      </c>
      <c r="F23" s="66">
        <v>2022</v>
      </c>
      <c r="G23" s="66">
        <v>2023</v>
      </c>
      <c r="H23" s="66">
        <v>2024</v>
      </c>
      <c r="I23" s="66">
        <v>2025</v>
      </c>
      <c r="J23" s="66">
        <v>2026</v>
      </c>
      <c r="K23" s="6"/>
      <c r="W23" s="100"/>
    </row>
    <row r="24" spans="1:24" x14ac:dyDescent="0.25">
      <c r="A24" s="27">
        <v>1</v>
      </c>
      <c r="B24" s="69">
        <v>2</v>
      </c>
      <c r="C24" s="70">
        <v>3</v>
      </c>
      <c r="D24" s="64">
        <v>4</v>
      </c>
      <c r="E24" s="66">
        <v>5</v>
      </c>
      <c r="F24" s="66">
        <v>6</v>
      </c>
      <c r="G24" s="66">
        <v>7</v>
      </c>
      <c r="H24" s="66">
        <v>8</v>
      </c>
      <c r="I24" s="66">
        <v>9</v>
      </c>
      <c r="J24" s="66">
        <v>10</v>
      </c>
      <c r="K24" s="6"/>
      <c r="W24" s="100"/>
    </row>
    <row r="25" spans="1:24" ht="23.25" x14ac:dyDescent="0.25">
      <c r="A25" s="129"/>
      <c r="B25" s="155" t="s">
        <v>131</v>
      </c>
      <c r="C25" s="63" t="s">
        <v>166</v>
      </c>
      <c r="D25" s="61">
        <f>D26+D27</f>
        <v>382876.33</v>
      </c>
      <c r="E25" s="72">
        <f t="shared" ref="E25:J25" si="0">E26+E27</f>
        <v>654500.98</v>
      </c>
      <c r="F25" s="61">
        <f t="shared" si="0"/>
        <v>587391.35</v>
      </c>
      <c r="G25" s="61">
        <f t="shared" si="0"/>
        <v>409500.93</v>
      </c>
      <c r="H25" s="61">
        <f>H26+H27</f>
        <v>679417.8</v>
      </c>
      <c r="I25" s="61">
        <f t="shared" si="0"/>
        <v>224566.47000000003</v>
      </c>
      <c r="J25" s="61">
        <f t="shared" si="0"/>
        <v>52138.13</v>
      </c>
      <c r="K25" s="3" t="e">
        <v>#REF!</v>
      </c>
      <c r="L25" s="1"/>
      <c r="M25" s="18">
        <f>E25+F25+G25+H25+I25+J25+D25</f>
        <v>2990391.99</v>
      </c>
      <c r="W25" s="101">
        <f>D25+E25+F25+G25+H25+I25+J25</f>
        <v>2990391.99</v>
      </c>
    </row>
    <row r="26" spans="1:24" ht="34.5" x14ac:dyDescent="0.25">
      <c r="A26" s="130"/>
      <c r="B26" s="156"/>
      <c r="C26" s="63" t="s">
        <v>115</v>
      </c>
      <c r="D26" s="67">
        <f>D30+D37</f>
        <v>382876.33</v>
      </c>
      <c r="E26" s="67">
        <f t="shared" ref="E26:J26" si="1">E30+E37</f>
        <v>654500.98</v>
      </c>
      <c r="F26" s="67">
        <f t="shared" si="1"/>
        <v>587391.35</v>
      </c>
      <c r="G26" s="67">
        <f t="shared" si="1"/>
        <v>409500.93</v>
      </c>
      <c r="H26" s="67">
        <f t="shared" si="1"/>
        <v>0</v>
      </c>
      <c r="I26" s="67">
        <f t="shared" si="1"/>
        <v>0</v>
      </c>
      <c r="J26" s="67">
        <f t="shared" si="1"/>
        <v>0</v>
      </c>
      <c r="K26" s="3"/>
      <c r="L26" s="1"/>
      <c r="M26" s="18">
        <f>E26+F26+G26+H26+I26+J26+D26</f>
        <v>2034269.59</v>
      </c>
      <c r="W26" s="101">
        <f t="shared" ref="W26:W119" si="2">D26+E26+F26+G26+H26+I26+J26</f>
        <v>2034269.59</v>
      </c>
    </row>
    <row r="27" spans="1:24" ht="34.5" x14ac:dyDescent="0.25">
      <c r="A27" s="130"/>
      <c r="B27" s="156"/>
      <c r="C27" s="63" t="s">
        <v>116</v>
      </c>
      <c r="D27" s="67">
        <f>D31+D38</f>
        <v>0</v>
      </c>
      <c r="E27" s="67">
        <f t="shared" ref="E27:J27" si="3">E31+E38</f>
        <v>0</v>
      </c>
      <c r="F27" s="67">
        <f t="shared" si="3"/>
        <v>0</v>
      </c>
      <c r="G27" s="67">
        <f t="shared" si="3"/>
        <v>0</v>
      </c>
      <c r="H27" s="67">
        <f t="shared" si="3"/>
        <v>679417.8</v>
      </c>
      <c r="I27" s="67">
        <f t="shared" si="3"/>
        <v>224566.47000000003</v>
      </c>
      <c r="J27" s="67">
        <f t="shared" si="3"/>
        <v>52138.13</v>
      </c>
      <c r="K27" s="3"/>
      <c r="L27" s="1"/>
      <c r="M27" s="18">
        <f>E27+F27+G27+H27+I27+J27+D27</f>
        <v>956122.4</v>
      </c>
      <c r="W27" s="101">
        <f t="shared" si="2"/>
        <v>956122.4</v>
      </c>
      <c r="X27" s="1"/>
    </row>
    <row r="28" spans="1:24" x14ac:dyDescent="0.25">
      <c r="A28" s="130"/>
      <c r="B28" s="156"/>
      <c r="C28" s="63" t="s">
        <v>8</v>
      </c>
      <c r="D28" s="59">
        <v>0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"/>
      <c r="L28" s="1"/>
      <c r="M28" s="1">
        <f>E28+F28+G28+H28+I28+J28</f>
        <v>0</v>
      </c>
      <c r="W28" s="101">
        <f t="shared" si="2"/>
        <v>0</v>
      </c>
    </row>
    <row r="29" spans="1:24" x14ac:dyDescent="0.25">
      <c r="A29" s="130"/>
      <c r="B29" s="156"/>
      <c r="C29" s="17" t="s">
        <v>172</v>
      </c>
      <c r="D29" s="65">
        <f>D30+D31</f>
        <v>309814.95</v>
      </c>
      <c r="E29" s="65">
        <f t="shared" ref="E29:J29" si="4">E30+E31</f>
        <v>554977.39</v>
      </c>
      <c r="F29" s="65">
        <f t="shared" si="4"/>
        <v>495688.04</v>
      </c>
      <c r="G29" s="65">
        <f t="shared" si="4"/>
        <v>335363.64</v>
      </c>
      <c r="H29" s="65">
        <f t="shared" si="4"/>
        <v>567347.13</v>
      </c>
      <c r="I29" s="65">
        <f t="shared" si="4"/>
        <v>168615.59000000003</v>
      </c>
      <c r="J29" s="65">
        <f t="shared" si="4"/>
        <v>0</v>
      </c>
      <c r="K29" s="3" t="e">
        <v>#REF!</v>
      </c>
      <c r="L29" s="1"/>
      <c r="M29" s="1">
        <f>E29+F29+G29+H29+I29+J29+D29</f>
        <v>2431806.7399999998</v>
      </c>
      <c r="W29" s="101">
        <f>D29+E29+F29+G29+H29+I29+J29</f>
        <v>2431806.7399999998</v>
      </c>
    </row>
    <row r="30" spans="1:24" x14ac:dyDescent="0.25">
      <c r="A30" s="130"/>
      <c r="B30" s="156"/>
      <c r="C30" s="85" t="s">
        <v>113</v>
      </c>
      <c r="D30" s="65">
        <f>D34</f>
        <v>309814.95</v>
      </c>
      <c r="E30" s="65">
        <f t="shared" ref="E30:V30" si="5">E34</f>
        <v>554977.39</v>
      </c>
      <c r="F30" s="65">
        <f t="shared" si="5"/>
        <v>495688.04</v>
      </c>
      <c r="G30" s="65">
        <f t="shared" si="5"/>
        <v>335363.64</v>
      </c>
      <c r="H30" s="65">
        <f t="shared" si="5"/>
        <v>0</v>
      </c>
      <c r="I30" s="65">
        <f t="shared" si="5"/>
        <v>0</v>
      </c>
      <c r="J30" s="65">
        <f t="shared" si="5"/>
        <v>0</v>
      </c>
      <c r="K30" s="65">
        <f t="shared" si="5"/>
        <v>0</v>
      </c>
      <c r="L30" s="65">
        <f t="shared" si="5"/>
        <v>0</v>
      </c>
      <c r="M30" s="65">
        <f t="shared" si="5"/>
        <v>1695844.0199999998</v>
      </c>
      <c r="N30" s="65">
        <f t="shared" si="5"/>
        <v>0</v>
      </c>
      <c r="O30" s="65">
        <f t="shared" si="5"/>
        <v>0</v>
      </c>
      <c r="P30" s="65">
        <f t="shared" si="5"/>
        <v>0</v>
      </c>
      <c r="Q30" s="65">
        <f t="shared" si="5"/>
        <v>0</v>
      </c>
      <c r="R30" s="65">
        <f t="shared" si="5"/>
        <v>0</v>
      </c>
      <c r="S30" s="65">
        <f t="shared" si="5"/>
        <v>0</v>
      </c>
      <c r="T30" s="65">
        <f t="shared" si="5"/>
        <v>0</v>
      </c>
      <c r="U30" s="65">
        <f t="shared" si="5"/>
        <v>0</v>
      </c>
      <c r="V30" s="65">
        <f t="shared" si="5"/>
        <v>0</v>
      </c>
      <c r="W30" s="101">
        <f t="shared" ref="W30:W32" si="6">D30+E30+F30+G30+H30+I30+J30</f>
        <v>1695844.02</v>
      </c>
    </row>
    <row r="31" spans="1:24" x14ac:dyDescent="0.25">
      <c r="A31" s="130"/>
      <c r="B31" s="156"/>
      <c r="C31" s="85" t="s">
        <v>114</v>
      </c>
      <c r="D31" s="65">
        <f>D35</f>
        <v>0</v>
      </c>
      <c r="E31" s="65">
        <f t="shared" ref="E31:V31" si="7">E35</f>
        <v>0</v>
      </c>
      <c r="F31" s="65">
        <f t="shared" si="7"/>
        <v>0</v>
      </c>
      <c r="G31" s="65">
        <f t="shared" si="7"/>
        <v>0</v>
      </c>
      <c r="H31" s="65">
        <f t="shared" si="7"/>
        <v>567347.13</v>
      </c>
      <c r="I31" s="65">
        <f t="shared" si="7"/>
        <v>168615.59000000003</v>
      </c>
      <c r="J31" s="65">
        <f t="shared" si="7"/>
        <v>0</v>
      </c>
      <c r="K31" s="65">
        <f t="shared" si="7"/>
        <v>0</v>
      </c>
      <c r="L31" s="65">
        <f t="shared" si="7"/>
        <v>0</v>
      </c>
      <c r="M31" s="65">
        <f t="shared" si="7"/>
        <v>735962.72</v>
      </c>
      <c r="N31" s="65">
        <f t="shared" si="7"/>
        <v>0</v>
      </c>
      <c r="O31" s="65">
        <f t="shared" si="7"/>
        <v>0</v>
      </c>
      <c r="P31" s="65">
        <f t="shared" si="7"/>
        <v>0</v>
      </c>
      <c r="Q31" s="65">
        <f t="shared" si="7"/>
        <v>0</v>
      </c>
      <c r="R31" s="65">
        <f t="shared" si="7"/>
        <v>0</v>
      </c>
      <c r="S31" s="65">
        <f t="shared" si="7"/>
        <v>0</v>
      </c>
      <c r="T31" s="65">
        <f t="shared" si="7"/>
        <v>0</v>
      </c>
      <c r="U31" s="65">
        <f t="shared" si="7"/>
        <v>0</v>
      </c>
      <c r="V31" s="65">
        <f t="shared" si="7"/>
        <v>0</v>
      </c>
      <c r="W31" s="101">
        <f t="shared" si="6"/>
        <v>735962.72</v>
      </c>
    </row>
    <row r="32" spans="1:24" x14ac:dyDescent="0.25">
      <c r="A32" s="130"/>
      <c r="B32" s="156"/>
      <c r="C32" s="81" t="s">
        <v>171</v>
      </c>
      <c r="D32" s="65"/>
      <c r="E32" s="65"/>
      <c r="F32" s="65"/>
      <c r="G32" s="65"/>
      <c r="H32" s="65"/>
      <c r="I32" s="65"/>
      <c r="J32" s="65"/>
      <c r="K32" s="3"/>
      <c r="L32" s="1"/>
      <c r="M32" s="1"/>
      <c r="W32" s="101">
        <f t="shared" si="6"/>
        <v>0</v>
      </c>
    </row>
    <row r="33" spans="1:23" ht="57" x14ac:dyDescent="0.25">
      <c r="A33" s="130"/>
      <c r="B33" s="156"/>
      <c r="C33" s="63" t="s">
        <v>167</v>
      </c>
      <c r="D33" s="65">
        <f>D34+D35</f>
        <v>309814.95</v>
      </c>
      <c r="E33" s="65">
        <f t="shared" ref="E33:J33" si="8">E34+E35</f>
        <v>554977.39</v>
      </c>
      <c r="F33" s="65">
        <f t="shared" si="8"/>
        <v>495688.04</v>
      </c>
      <c r="G33" s="65">
        <f t="shared" si="8"/>
        <v>335363.64</v>
      </c>
      <c r="H33" s="65">
        <f t="shared" si="8"/>
        <v>567347.13</v>
      </c>
      <c r="I33" s="65">
        <f t="shared" si="8"/>
        <v>168615.59000000003</v>
      </c>
      <c r="J33" s="65">
        <f t="shared" si="8"/>
        <v>0</v>
      </c>
      <c r="K33" s="3" t="e">
        <v>#REF!</v>
      </c>
      <c r="L33" s="1"/>
      <c r="M33" s="1">
        <f>E33+F33+G33+H33+I33+J33</f>
        <v>2121991.7899999996</v>
      </c>
      <c r="W33" s="101">
        <f t="shared" si="2"/>
        <v>2431806.7399999998</v>
      </c>
    </row>
    <row r="34" spans="1:23" x14ac:dyDescent="0.25">
      <c r="A34" s="130"/>
      <c r="B34" s="156"/>
      <c r="C34" s="63" t="s">
        <v>113</v>
      </c>
      <c r="D34" s="59">
        <f>D61+D263</f>
        <v>309814.95</v>
      </c>
      <c r="E34" s="59">
        <f t="shared" ref="E34:J34" si="9">E61+E263</f>
        <v>554977.39</v>
      </c>
      <c r="F34" s="59">
        <f t="shared" si="9"/>
        <v>495688.04</v>
      </c>
      <c r="G34" s="59">
        <f t="shared" si="9"/>
        <v>335363.64</v>
      </c>
      <c r="H34" s="59">
        <f t="shared" si="9"/>
        <v>0</v>
      </c>
      <c r="I34" s="59">
        <f t="shared" si="9"/>
        <v>0</v>
      </c>
      <c r="J34" s="59">
        <f t="shared" si="9"/>
        <v>0</v>
      </c>
      <c r="K34" s="3"/>
      <c r="L34" s="1"/>
      <c r="M34" s="1">
        <f>E34+F34+G34+H34+I34+J34+D34</f>
        <v>1695844.0199999998</v>
      </c>
      <c r="W34" s="101">
        <f t="shared" si="2"/>
        <v>1695844.02</v>
      </c>
    </row>
    <row r="35" spans="1:23" x14ac:dyDescent="0.25">
      <c r="A35" s="130"/>
      <c r="B35" s="156"/>
      <c r="C35" s="63" t="s">
        <v>114</v>
      </c>
      <c r="D35" s="59">
        <f>D62+D264</f>
        <v>0</v>
      </c>
      <c r="E35" s="59">
        <f t="shared" ref="E35:J35" si="10">E62+E264</f>
        <v>0</v>
      </c>
      <c r="F35" s="59">
        <f t="shared" si="10"/>
        <v>0</v>
      </c>
      <c r="G35" s="59">
        <f t="shared" si="10"/>
        <v>0</v>
      </c>
      <c r="H35" s="59">
        <f t="shared" si="10"/>
        <v>567347.13</v>
      </c>
      <c r="I35" s="59">
        <f t="shared" si="10"/>
        <v>168615.59000000003</v>
      </c>
      <c r="J35" s="59">
        <f t="shared" si="10"/>
        <v>0</v>
      </c>
      <c r="K35" s="3"/>
      <c r="L35" s="1"/>
      <c r="M35" s="1">
        <f>E35+F35+G35+H35+I35+J35+D35</f>
        <v>735962.72</v>
      </c>
      <c r="W35" s="101">
        <f t="shared" si="2"/>
        <v>735962.72</v>
      </c>
    </row>
    <row r="36" spans="1:23" x14ac:dyDescent="0.25">
      <c r="A36" s="130"/>
      <c r="B36" s="156"/>
      <c r="C36" s="81" t="s">
        <v>173</v>
      </c>
      <c r="D36" s="59">
        <f>D37+D38</f>
        <v>73061.38</v>
      </c>
      <c r="E36" s="59">
        <f t="shared" ref="E36:J36" si="11">E37+E38</f>
        <v>99523.590000000011</v>
      </c>
      <c r="F36" s="59">
        <f t="shared" si="11"/>
        <v>91703.31</v>
      </c>
      <c r="G36" s="59">
        <f t="shared" si="11"/>
        <v>74137.289999999994</v>
      </c>
      <c r="H36" s="59">
        <f t="shared" si="11"/>
        <v>112070.67000000001</v>
      </c>
      <c r="I36" s="59">
        <f t="shared" si="11"/>
        <v>55950.880000000005</v>
      </c>
      <c r="J36" s="59">
        <f t="shared" si="11"/>
        <v>52138.13</v>
      </c>
      <c r="K36" s="3"/>
      <c r="L36" s="1"/>
      <c r="M36" s="1"/>
      <c r="W36" s="101">
        <f>D36+E36+F36+G36+H36+I36+J36</f>
        <v>558585.25</v>
      </c>
    </row>
    <row r="37" spans="1:23" x14ac:dyDescent="0.25">
      <c r="A37" s="130"/>
      <c r="B37" s="156"/>
      <c r="C37" s="85" t="s">
        <v>113</v>
      </c>
      <c r="D37" s="59">
        <f>D41+D47</f>
        <v>73061.38</v>
      </c>
      <c r="E37" s="59">
        <f t="shared" ref="E37:J37" si="12">E41+E47</f>
        <v>99523.590000000011</v>
      </c>
      <c r="F37" s="59">
        <f t="shared" si="12"/>
        <v>91703.31</v>
      </c>
      <c r="G37" s="59">
        <f t="shared" si="12"/>
        <v>74137.289999999994</v>
      </c>
      <c r="H37" s="59">
        <f t="shared" si="12"/>
        <v>0</v>
      </c>
      <c r="I37" s="59">
        <f t="shared" si="12"/>
        <v>0</v>
      </c>
      <c r="J37" s="59">
        <f t="shared" si="12"/>
        <v>0</v>
      </c>
      <c r="K37" s="3"/>
      <c r="L37" s="1"/>
      <c r="M37" s="1"/>
      <c r="W37" s="101">
        <f t="shared" ref="W37:W38" si="13">D37+E37+F37+G37+H37+I37+J37</f>
        <v>338425.57</v>
      </c>
    </row>
    <row r="38" spans="1:23" x14ac:dyDescent="0.25">
      <c r="A38" s="130"/>
      <c r="B38" s="156"/>
      <c r="C38" s="85" t="s">
        <v>114</v>
      </c>
      <c r="D38" s="59">
        <f>D42+D48</f>
        <v>0</v>
      </c>
      <c r="E38" s="59">
        <f t="shared" ref="E38:J38" si="14">E42+E48</f>
        <v>0</v>
      </c>
      <c r="F38" s="59">
        <f t="shared" si="14"/>
        <v>0</v>
      </c>
      <c r="G38" s="59">
        <f t="shared" si="14"/>
        <v>0</v>
      </c>
      <c r="H38" s="59">
        <f t="shared" si="14"/>
        <v>112070.67000000001</v>
      </c>
      <c r="I38" s="59">
        <f t="shared" si="14"/>
        <v>55950.880000000005</v>
      </c>
      <c r="J38" s="59">
        <f t="shared" si="14"/>
        <v>52138.13</v>
      </c>
      <c r="K38" s="3"/>
      <c r="L38" s="1"/>
      <c r="M38" s="1"/>
      <c r="W38" s="101">
        <f t="shared" si="13"/>
        <v>220159.68000000002</v>
      </c>
    </row>
    <row r="39" spans="1:23" x14ac:dyDescent="0.25">
      <c r="A39" s="130"/>
      <c r="B39" s="156"/>
      <c r="C39" s="81" t="s">
        <v>171</v>
      </c>
      <c r="D39" s="59"/>
      <c r="E39" s="59"/>
      <c r="F39" s="59"/>
      <c r="G39" s="59"/>
      <c r="H39" s="59"/>
      <c r="I39" s="59"/>
      <c r="J39" s="59"/>
      <c r="K39" s="3"/>
      <c r="L39" s="1"/>
      <c r="M39" s="1"/>
      <c r="W39" s="101"/>
    </row>
    <row r="40" spans="1:23" ht="23.25" x14ac:dyDescent="0.25">
      <c r="A40" s="130"/>
      <c r="B40" s="156"/>
      <c r="C40" s="63" t="s">
        <v>161</v>
      </c>
      <c r="D40" s="59">
        <f>D41+D42</f>
        <v>73061.38</v>
      </c>
      <c r="E40" s="59">
        <f t="shared" ref="E40:J40" si="15">E41+E42</f>
        <v>99523.590000000011</v>
      </c>
      <c r="F40" s="59">
        <f t="shared" si="15"/>
        <v>90503.31</v>
      </c>
      <c r="G40" s="59">
        <f t="shared" si="15"/>
        <v>73589.84</v>
      </c>
      <c r="H40" s="59">
        <f t="shared" si="15"/>
        <v>111343.45000000001</v>
      </c>
      <c r="I40" s="59">
        <f t="shared" si="15"/>
        <v>55391.73</v>
      </c>
      <c r="J40" s="59">
        <f t="shared" si="15"/>
        <v>51578.979999999996</v>
      </c>
      <c r="K40" s="3" t="e">
        <v>#REF!</v>
      </c>
      <c r="L40" s="1"/>
      <c r="M40" s="1">
        <f>E40+F40+G40+H40+I40+J40</f>
        <v>481930.89999999997</v>
      </c>
      <c r="W40" s="101">
        <f t="shared" si="2"/>
        <v>554992.28</v>
      </c>
    </row>
    <row r="41" spans="1:23" x14ac:dyDescent="0.25">
      <c r="A41" s="79"/>
      <c r="B41" s="156"/>
      <c r="C41" s="63" t="s">
        <v>168</v>
      </c>
      <c r="D41" s="65">
        <f>D68+D270+D639+D792</f>
        <v>73061.38</v>
      </c>
      <c r="E41" s="65">
        <f t="shared" ref="E41:J41" si="16">E68+E270+E639+E792</f>
        <v>99523.590000000011</v>
      </c>
      <c r="F41" s="65">
        <f t="shared" si="16"/>
        <v>90503.31</v>
      </c>
      <c r="G41" s="65">
        <f t="shared" si="16"/>
        <v>73589.84</v>
      </c>
      <c r="H41" s="65">
        <f>H68+H270+H639+H792</f>
        <v>0</v>
      </c>
      <c r="I41" s="65">
        <f t="shared" si="16"/>
        <v>0</v>
      </c>
      <c r="J41" s="65">
        <f t="shared" si="16"/>
        <v>0</v>
      </c>
      <c r="K41" s="3"/>
      <c r="L41" s="1"/>
      <c r="M41" s="1"/>
      <c r="W41" s="101">
        <f t="shared" si="2"/>
        <v>336678.12</v>
      </c>
    </row>
    <row r="42" spans="1:23" x14ac:dyDescent="0.25">
      <c r="A42" s="79"/>
      <c r="B42" s="156"/>
      <c r="C42" s="63" t="s">
        <v>114</v>
      </c>
      <c r="D42" s="65">
        <f>D69+D271+D640+D793</f>
        <v>0</v>
      </c>
      <c r="E42" s="65">
        <f t="shared" ref="E42:J42" si="17">E69+E271+E640+E793</f>
        <v>0</v>
      </c>
      <c r="F42" s="65">
        <f t="shared" si="17"/>
        <v>0</v>
      </c>
      <c r="G42" s="65">
        <f t="shared" si="17"/>
        <v>0</v>
      </c>
      <c r="H42" s="65">
        <f>H69+H271+H640+H793</f>
        <v>111343.45000000001</v>
      </c>
      <c r="I42" s="65">
        <f t="shared" si="17"/>
        <v>55391.73</v>
      </c>
      <c r="J42" s="65">
        <f t="shared" si="17"/>
        <v>51578.979999999996</v>
      </c>
      <c r="K42" s="3"/>
      <c r="L42" s="1"/>
      <c r="M42" s="1"/>
      <c r="W42" s="101">
        <f t="shared" si="2"/>
        <v>218314.16000000003</v>
      </c>
    </row>
    <row r="43" spans="1:23" ht="23.25" x14ac:dyDescent="0.25">
      <c r="A43" s="39"/>
      <c r="B43" s="156"/>
      <c r="C43" s="17" t="s">
        <v>145</v>
      </c>
      <c r="D43" s="65">
        <f>D44+D45</f>
        <v>6829.49</v>
      </c>
      <c r="E43" s="65">
        <f t="shared" ref="E43:J43" si="18">E44+E45</f>
        <v>7220.37</v>
      </c>
      <c r="F43" s="65">
        <f t="shared" si="18"/>
        <v>8104.9</v>
      </c>
      <c r="G43" s="65">
        <f t="shared" si="18"/>
        <v>9934.27</v>
      </c>
      <c r="H43" s="65">
        <f t="shared" si="18"/>
        <v>12121.59</v>
      </c>
      <c r="I43" s="65">
        <f t="shared" si="18"/>
        <v>11990.77</v>
      </c>
      <c r="J43" s="65">
        <f t="shared" si="18"/>
        <v>14020.96</v>
      </c>
      <c r="K43" s="21" t="e">
        <v>#REF!</v>
      </c>
      <c r="L43" s="1"/>
      <c r="M43" s="1">
        <f>E43+F43+G43+H43+I43+J43</f>
        <v>63392.860000000008</v>
      </c>
      <c r="W43" s="101">
        <f t="shared" si="2"/>
        <v>70222.350000000006</v>
      </c>
    </row>
    <row r="44" spans="1:23" x14ac:dyDescent="0.25">
      <c r="A44" s="39"/>
      <c r="B44" s="156"/>
      <c r="C44" s="63" t="s">
        <v>113</v>
      </c>
      <c r="D44" s="65">
        <f>D273</f>
        <v>6829.49</v>
      </c>
      <c r="E44" s="65">
        <f t="shared" ref="E44:J44" si="19">E273</f>
        <v>7220.37</v>
      </c>
      <c r="F44" s="65">
        <f t="shared" si="19"/>
        <v>8104.9</v>
      </c>
      <c r="G44" s="65">
        <f t="shared" si="19"/>
        <v>9934.27</v>
      </c>
      <c r="H44" s="65">
        <f t="shared" si="19"/>
        <v>0</v>
      </c>
      <c r="I44" s="65">
        <f t="shared" si="19"/>
        <v>0</v>
      </c>
      <c r="J44" s="65">
        <f t="shared" si="19"/>
        <v>0</v>
      </c>
      <c r="K44" s="21"/>
      <c r="L44" s="1"/>
      <c r="M44" s="1"/>
      <c r="W44" s="101">
        <f t="shared" si="2"/>
        <v>32089.030000000002</v>
      </c>
    </row>
    <row r="45" spans="1:23" x14ac:dyDescent="0.25">
      <c r="A45" s="39"/>
      <c r="B45" s="156"/>
      <c r="C45" s="63" t="s">
        <v>114</v>
      </c>
      <c r="D45" s="65">
        <f>D274</f>
        <v>0</v>
      </c>
      <c r="E45" s="65">
        <f t="shared" ref="E45:J45" si="20">E274</f>
        <v>0</v>
      </c>
      <c r="F45" s="65">
        <f t="shared" si="20"/>
        <v>0</v>
      </c>
      <c r="G45" s="65">
        <f t="shared" si="20"/>
        <v>0</v>
      </c>
      <c r="H45" s="65">
        <f t="shared" si="20"/>
        <v>12121.59</v>
      </c>
      <c r="I45" s="65">
        <f t="shared" si="20"/>
        <v>11990.77</v>
      </c>
      <c r="J45" s="65">
        <f t="shared" si="20"/>
        <v>14020.96</v>
      </c>
      <c r="K45" s="21"/>
      <c r="L45" s="1"/>
      <c r="M45" s="1"/>
      <c r="W45" s="101">
        <f t="shared" si="2"/>
        <v>38133.32</v>
      </c>
    </row>
    <row r="46" spans="1:23" ht="48" customHeight="1" x14ac:dyDescent="0.25">
      <c r="A46" s="39"/>
      <c r="B46" s="156"/>
      <c r="C46" s="17" t="s">
        <v>169</v>
      </c>
      <c r="D46" s="65">
        <f>D47+D48</f>
        <v>0</v>
      </c>
      <c r="E46" s="65">
        <f t="shared" ref="E46:J46" si="21">E47+E48</f>
        <v>0</v>
      </c>
      <c r="F46" s="65">
        <f t="shared" si="21"/>
        <v>1200</v>
      </c>
      <c r="G46" s="65">
        <f t="shared" si="21"/>
        <v>547.45000000000005</v>
      </c>
      <c r="H46" s="65">
        <f t="shared" si="21"/>
        <v>727.22</v>
      </c>
      <c r="I46" s="65">
        <f t="shared" si="21"/>
        <v>559.15</v>
      </c>
      <c r="J46" s="65">
        <f t="shared" si="21"/>
        <v>559.15</v>
      </c>
      <c r="K46" s="20">
        <v>0</v>
      </c>
      <c r="L46" s="1"/>
      <c r="M46" s="1">
        <f>E46+F46+G46+H46+I46+J46</f>
        <v>3592.9700000000003</v>
      </c>
      <c r="W46" s="101">
        <f t="shared" si="2"/>
        <v>3592.9700000000003</v>
      </c>
    </row>
    <row r="47" spans="1:23" x14ac:dyDescent="0.25">
      <c r="A47" s="39"/>
      <c r="B47" s="156"/>
      <c r="C47" s="63" t="s">
        <v>113</v>
      </c>
      <c r="D47" s="65">
        <f>D642</f>
        <v>0</v>
      </c>
      <c r="E47" s="65">
        <f t="shared" ref="E47:J47" si="22">E642</f>
        <v>0</v>
      </c>
      <c r="F47" s="65">
        <f t="shared" si="22"/>
        <v>1200</v>
      </c>
      <c r="G47" s="65">
        <f t="shared" si="22"/>
        <v>547.45000000000005</v>
      </c>
      <c r="H47" s="65">
        <f t="shared" si="22"/>
        <v>0</v>
      </c>
      <c r="I47" s="65">
        <f t="shared" si="22"/>
        <v>0</v>
      </c>
      <c r="J47" s="65">
        <f t="shared" si="22"/>
        <v>0</v>
      </c>
      <c r="K47" s="20"/>
      <c r="L47" s="1"/>
      <c r="M47" s="1"/>
      <c r="W47" s="101">
        <f t="shared" si="2"/>
        <v>1747.45</v>
      </c>
    </row>
    <row r="48" spans="1:23" x14ac:dyDescent="0.25">
      <c r="A48" s="39"/>
      <c r="B48" s="156"/>
      <c r="C48" s="63" t="s">
        <v>114</v>
      </c>
      <c r="D48" s="65">
        <f>D643</f>
        <v>0</v>
      </c>
      <c r="E48" s="65">
        <f t="shared" ref="E48:J48" si="23">E643</f>
        <v>0</v>
      </c>
      <c r="F48" s="65">
        <f t="shared" si="23"/>
        <v>0</v>
      </c>
      <c r="G48" s="65">
        <f t="shared" si="23"/>
        <v>0</v>
      </c>
      <c r="H48" s="65">
        <f t="shared" si="23"/>
        <v>727.22</v>
      </c>
      <c r="I48" s="65">
        <f t="shared" si="23"/>
        <v>559.15</v>
      </c>
      <c r="J48" s="65">
        <f t="shared" si="23"/>
        <v>559.15</v>
      </c>
      <c r="K48" s="20"/>
      <c r="L48" s="1"/>
      <c r="M48" s="1"/>
      <c r="W48" s="101">
        <f t="shared" si="2"/>
        <v>1845.52</v>
      </c>
    </row>
    <row r="49" spans="1:23" x14ac:dyDescent="0.25">
      <c r="A49" s="77"/>
      <c r="B49" s="156"/>
      <c r="C49" s="63" t="s">
        <v>9</v>
      </c>
      <c r="D49" s="59">
        <v>0</v>
      </c>
      <c r="E49" s="59">
        <v>0</v>
      </c>
      <c r="F49" s="59">
        <v>0</v>
      </c>
      <c r="G49" s="59">
        <v>0</v>
      </c>
      <c r="H49" s="59">
        <v>0</v>
      </c>
      <c r="I49" s="59">
        <v>0</v>
      </c>
      <c r="J49" s="136">
        <v>0</v>
      </c>
      <c r="K49" s="136"/>
      <c r="L49" s="1"/>
      <c r="M49" s="1">
        <f>E49+F49+G49+H49+I49+J49</f>
        <v>0</v>
      </c>
      <c r="W49" s="101">
        <f t="shared" si="2"/>
        <v>0</v>
      </c>
    </row>
    <row r="50" spans="1:23" ht="23.25" x14ac:dyDescent="0.25">
      <c r="A50" s="77"/>
      <c r="B50" s="156"/>
      <c r="C50" s="63" t="s">
        <v>10</v>
      </c>
      <c r="D50" s="59">
        <v>0</v>
      </c>
      <c r="E50" s="59">
        <v>0</v>
      </c>
      <c r="F50" s="59">
        <v>0</v>
      </c>
      <c r="G50" s="59">
        <v>0</v>
      </c>
      <c r="H50" s="59">
        <v>0</v>
      </c>
      <c r="I50" s="59">
        <v>0</v>
      </c>
      <c r="J50" s="136">
        <v>0</v>
      </c>
      <c r="K50" s="136"/>
      <c r="L50" s="1"/>
      <c r="M50" s="1">
        <f>E50+F50+G50+H50+I50+J50</f>
        <v>0</v>
      </c>
      <c r="W50" s="101">
        <f t="shared" si="2"/>
        <v>0</v>
      </c>
    </row>
    <row r="51" spans="1:23" x14ac:dyDescent="0.25">
      <c r="A51" s="77"/>
      <c r="B51" s="156"/>
      <c r="C51" s="63" t="s">
        <v>11</v>
      </c>
      <c r="D51" s="59">
        <v>0</v>
      </c>
      <c r="E51" s="59">
        <v>0</v>
      </c>
      <c r="F51" s="59">
        <v>0</v>
      </c>
      <c r="G51" s="59">
        <v>0</v>
      </c>
      <c r="H51" s="59">
        <v>0</v>
      </c>
      <c r="I51" s="59">
        <v>0</v>
      </c>
      <c r="J51" s="136">
        <v>0</v>
      </c>
      <c r="K51" s="136"/>
      <c r="L51" s="1"/>
      <c r="M51" s="1">
        <f>E51+F51+G51+H51+I51+J51</f>
        <v>0</v>
      </c>
      <c r="W51" s="101">
        <f t="shared" si="2"/>
        <v>0</v>
      </c>
    </row>
    <row r="52" spans="1:23" x14ac:dyDescent="0.25">
      <c r="A52" s="78"/>
      <c r="B52" s="157"/>
      <c r="C52" s="63" t="s">
        <v>12</v>
      </c>
      <c r="D52" s="59">
        <v>0</v>
      </c>
      <c r="E52" s="59">
        <v>0</v>
      </c>
      <c r="F52" s="59">
        <v>0</v>
      </c>
      <c r="G52" s="59">
        <v>0</v>
      </c>
      <c r="H52" s="59">
        <v>0</v>
      </c>
      <c r="I52" s="59">
        <v>0</v>
      </c>
      <c r="J52" s="136">
        <v>0</v>
      </c>
      <c r="K52" s="136"/>
      <c r="L52" s="1"/>
      <c r="M52" s="1">
        <f>E52+F52+G52+H52+I52+J52</f>
        <v>0</v>
      </c>
      <c r="W52" s="101">
        <f t="shared" si="2"/>
        <v>0</v>
      </c>
    </row>
    <row r="53" spans="1:23" x14ac:dyDescent="0.25">
      <c r="A53" s="104" t="s">
        <v>13</v>
      </c>
      <c r="B53" s="155" t="s">
        <v>98</v>
      </c>
      <c r="C53" s="62" t="s">
        <v>147</v>
      </c>
      <c r="D53" s="60">
        <f>D54+D55</f>
        <v>64622.25</v>
      </c>
      <c r="E53" s="60">
        <f t="shared" ref="E53:J53" si="24">E54+E55</f>
        <v>98182.3</v>
      </c>
      <c r="F53" s="60">
        <f t="shared" si="24"/>
        <v>10058.790000000001</v>
      </c>
      <c r="G53" s="60">
        <f t="shared" si="24"/>
        <v>204307.5</v>
      </c>
      <c r="H53" s="60">
        <f t="shared" si="24"/>
        <v>163733.84999999998</v>
      </c>
      <c r="I53" s="60">
        <f t="shared" si="24"/>
        <v>17563.2</v>
      </c>
      <c r="J53" s="60">
        <f t="shared" si="24"/>
        <v>0</v>
      </c>
      <c r="K53" s="19"/>
      <c r="L53" s="1"/>
      <c r="M53" s="18">
        <f>E53+F53+G53+H53+I53+J53+D53</f>
        <v>558467.8899999999</v>
      </c>
      <c r="W53" s="101">
        <f t="shared" si="2"/>
        <v>558467.8899999999</v>
      </c>
    </row>
    <row r="54" spans="1:23" x14ac:dyDescent="0.25">
      <c r="A54" s="105"/>
      <c r="B54" s="156"/>
      <c r="C54" s="63" t="s">
        <v>113</v>
      </c>
      <c r="D54" s="26">
        <f>D57+D64</f>
        <v>64622.25</v>
      </c>
      <c r="E54" s="26">
        <f t="shared" ref="E54:J54" si="25">E57+E64</f>
        <v>98182.3</v>
      </c>
      <c r="F54" s="26">
        <f t="shared" si="25"/>
        <v>10058.790000000001</v>
      </c>
      <c r="G54" s="26">
        <f t="shared" si="25"/>
        <v>204307.5</v>
      </c>
      <c r="H54" s="26">
        <f t="shared" si="25"/>
        <v>0</v>
      </c>
      <c r="I54" s="26">
        <f t="shared" si="25"/>
        <v>0</v>
      </c>
      <c r="J54" s="26">
        <f t="shared" si="25"/>
        <v>0</v>
      </c>
      <c r="K54" s="19" t="e">
        <v>#REF!</v>
      </c>
      <c r="L54" s="1"/>
      <c r="M54" s="1">
        <f>E54+F54+G54+H54+I54+J54+D54</f>
        <v>377170.83999999997</v>
      </c>
      <c r="W54" s="101">
        <f t="shared" si="2"/>
        <v>377170.83999999997</v>
      </c>
    </row>
    <row r="55" spans="1:23" x14ac:dyDescent="0.25">
      <c r="A55" s="105"/>
      <c r="B55" s="156"/>
      <c r="C55" s="74" t="s">
        <v>114</v>
      </c>
      <c r="D55" s="56">
        <f>D58+D65</f>
        <v>0</v>
      </c>
      <c r="E55" s="56">
        <f t="shared" ref="E55:J55" si="26">E58+E65</f>
        <v>0</v>
      </c>
      <c r="F55" s="56">
        <f t="shared" si="26"/>
        <v>0</v>
      </c>
      <c r="G55" s="56">
        <f t="shared" si="26"/>
        <v>0</v>
      </c>
      <c r="H55" s="56">
        <f t="shared" si="26"/>
        <v>163733.84999999998</v>
      </c>
      <c r="I55" s="56">
        <f t="shared" si="26"/>
        <v>17563.2</v>
      </c>
      <c r="J55" s="56">
        <f t="shared" si="26"/>
        <v>0</v>
      </c>
      <c r="K55" s="19"/>
      <c r="L55" s="1"/>
      <c r="M55" s="1"/>
      <c r="W55" s="101">
        <f t="shared" si="2"/>
        <v>181297.05</v>
      </c>
    </row>
    <row r="56" spans="1:23" x14ac:dyDescent="0.25">
      <c r="A56" s="105"/>
      <c r="B56" s="156"/>
      <c r="C56" s="17" t="s">
        <v>172</v>
      </c>
      <c r="D56" s="65">
        <f>D57+D58</f>
        <v>63306.42</v>
      </c>
      <c r="E56" s="65">
        <f t="shared" ref="E56:J56" si="27">E57+E58</f>
        <v>97208.6</v>
      </c>
      <c r="F56" s="65">
        <f t="shared" si="27"/>
        <v>9974.7900000000009</v>
      </c>
      <c r="G56" s="65">
        <f t="shared" si="27"/>
        <v>202264.43</v>
      </c>
      <c r="H56" s="65">
        <f t="shared" si="27"/>
        <v>157284.31999999998</v>
      </c>
      <c r="I56" s="65">
        <f t="shared" si="27"/>
        <v>17387.57</v>
      </c>
      <c r="J56" s="65">
        <f t="shared" si="27"/>
        <v>0</v>
      </c>
      <c r="K56" s="19" t="e">
        <v>#REF!</v>
      </c>
      <c r="L56" s="1"/>
      <c r="M56" s="1"/>
      <c r="W56" s="101">
        <f t="shared" si="2"/>
        <v>547426.12999999989</v>
      </c>
    </row>
    <row r="57" spans="1:23" x14ac:dyDescent="0.25">
      <c r="A57" s="105"/>
      <c r="B57" s="156"/>
      <c r="C57" s="85" t="s">
        <v>113</v>
      </c>
      <c r="D57" s="65">
        <f>D61</f>
        <v>63306.42</v>
      </c>
      <c r="E57" s="65">
        <f t="shared" ref="E57:J57" si="28">E61</f>
        <v>97208.6</v>
      </c>
      <c r="F57" s="65">
        <f t="shared" si="28"/>
        <v>9974.7900000000009</v>
      </c>
      <c r="G57" s="65">
        <f t="shared" si="28"/>
        <v>202264.43</v>
      </c>
      <c r="H57" s="65">
        <f t="shared" si="28"/>
        <v>0</v>
      </c>
      <c r="I57" s="65">
        <f t="shared" si="28"/>
        <v>0</v>
      </c>
      <c r="J57" s="65">
        <f t="shared" si="28"/>
        <v>0</v>
      </c>
      <c r="K57" s="3"/>
      <c r="L57" s="1"/>
      <c r="M57" s="1"/>
      <c r="W57" s="101">
        <f t="shared" si="2"/>
        <v>372754.24</v>
      </c>
    </row>
    <row r="58" spans="1:23" x14ac:dyDescent="0.25">
      <c r="A58" s="105"/>
      <c r="B58" s="156"/>
      <c r="C58" s="85" t="s">
        <v>114</v>
      </c>
      <c r="D58" s="65">
        <f>D62</f>
        <v>0</v>
      </c>
      <c r="E58" s="65">
        <f t="shared" ref="E58:J58" si="29">E62</f>
        <v>0</v>
      </c>
      <c r="F58" s="65">
        <f t="shared" si="29"/>
        <v>0</v>
      </c>
      <c r="G58" s="65">
        <f t="shared" si="29"/>
        <v>0</v>
      </c>
      <c r="H58" s="65">
        <f t="shared" si="29"/>
        <v>157284.31999999998</v>
      </c>
      <c r="I58" s="65">
        <f t="shared" si="29"/>
        <v>17387.57</v>
      </c>
      <c r="J58" s="65">
        <f t="shared" si="29"/>
        <v>0</v>
      </c>
      <c r="K58" s="3"/>
      <c r="L58" s="1"/>
      <c r="M58" s="1"/>
      <c r="W58" s="101">
        <f t="shared" si="2"/>
        <v>174671.88999999998</v>
      </c>
    </row>
    <row r="59" spans="1:23" x14ac:dyDescent="0.25">
      <c r="A59" s="105"/>
      <c r="B59" s="156"/>
      <c r="C59" s="81" t="s">
        <v>171</v>
      </c>
      <c r="D59" s="65"/>
      <c r="E59" s="65"/>
      <c r="F59" s="65"/>
      <c r="G59" s="65"/>
      <c r="H59" s="65"/>
      <c r="I59" s="65"/>
      <c r="J59" s="65"/>
      <c r="K59" s="3"/>
      <c r="L59" s="1"/>
      <c r="M59" s="1"/>
      <c r="W59" s="101">
        <f t="shared" si="2"/>
        <v>0</v>
      </c>
    </row>
    <row r="60" spans="1:23" ht="23.25" x14ac:dyDescent="0.25">
      <c r="A60" s="105"/>
      <c r="B60" s="156"/>
      <c r="C60" s="63" t="s">
        <v>164</v>
      </c>
      <c r="D60" s="65">
        <f>D61+D62</f>
        <v>63306.42</v>
      </c>
      <c r="E60" s="65">
        <f t="shared" ref="E60:I60" si="30">E61+E62</f>
        <v>97208.6</v>
      </c>
      <c r="F60" s="65">
        <f t="shared" si="30"/>
        <v>9974.7900000000009</v>
      </c>
      <c r="G60" s="65">
        <f t="shared" si="30"/>
        <v>202264.43</v>
      </c>
      <c r="H60" s="65">
        <f t="shared" si="30"/>
        <v>157284.31999999998</v>
      </c>
      <c r="I60" s="65">
        <f t="shared" si="30"/>
        <v>17387.57</v>
      </c>
      <c r="J60" s="65">
        <f>J61+J62</f>
        <v>0</v>
      </c>
      <c r="K60" s="3" t="e">
        <v>#REF!</v>
      </c>
      <c r="L60" s="1"/>
      <c r="M60" s="1">
        <f>E60+F60+G60+H60+I60+J60+D60</f>
        <v>547426.13</v>
      </c>
      <c r="W60" s="101">
        <f t="shared" si="2"/>
        <v>547426.12999999989</v>
      </c>
    </row>
    <row r="61" spans="1:23" x14ac:dyDescent="0.25">
      <c r="A61" s="105"/>
      <c r="B61" s="156"/>
      <c r="C61" s="74" t="s">
        <v>113</v>
      </c>
      <c r="D61" s="65">
        <f>D78</f>
        <v>63306.42</v>
      </c>
      <c r="E61" s="65">
        <f t="shared" ref="E61:J61" si="31">E78</f>
        <v>97208.6</v>
      </c>
      <c r="F61" s="65">
        <f t="shared" si="31"/>
        <v>9974.7900000000009</v>
      </c>
      <c r="G61" s="65">
        <f t="shared" si="31"/>
        <v>202264.43</v>
      </c>
      <c r="H61" s="65">
        <f t="shared" si="31"/>
        <v>0</v>
      </c>
      <c r="I61" s="65">
        <f t="shared" si="31"/>
        <v>0</v>
      </c>
      <c r="J61" s="65">
        <f t="shared" si="31"/>
        <v>0</v>
      </c>
      <c r="K61" s="3"/>
      <c r="L61" s="1"/>
      <c r="M61" s="1"/>
      <c r="W61" s="101">
        <f t="shared" si="2"/>
        <v>372754.24</v>
      </c>
    </row>
    <row r="62" spans="1:23" x14ac:dyDescent="0.25">
      <c r="A62" s="105"/>
      <c r="B62" s="156"/>
      <c r="C62" s="74" t="s">
        <v>114</v>
      </c>
      <c r="D62" s="65">
        <f>D79</f>
        <v>0</v>
      </c>
      <c r="E62" s="65">
        <f t="shared" ref="E62:J62" si="32">E79</f>
        <v>0</v>
      </c>
      <c r="F62" s="65">
        <f t="shared" si="32"/>
        <v>0</v>
      </c>
      <c r="G62" s="65">
        <f t="shared" si="32"/>
        <v>0</v>
      </c>
      <c r="H62" s="65">
        <f t="shared" si="32"/>
        <v>157284.31999999998</v>
      </c>
      <c r="I62" s="65">
        <f t="shared" si="32"/>
        <v>17387.57</v>
      </c>
      <c r="J62" s="65">
        <f t="shared" si="32"/>
        <v>0</v>
      </c>
      <c r="K62" s="3"/>
      <c r="L62" s="1"/>
      <c r="M62" s="1"/>
      <c r="W62" s="101">
        <f t="shared" si="2"/>
        <v>174671.88999999998</v>
      </c>
    </row>
    <row r="63" spans="1:23" x14ac:dyDescent="0.25">
      <c r="A63" s="105"/>
      <c r="B63" s="156"/>
      <c r="C63" s="81" t="s">
        <v>173</v>
      </c>
      <c r="D63" s="65">
        <f>D64+D65</f>
        <v>1315.8300000000002</v>
      </c>
      <c r="E63" s="65">
        <f t="shared" ref="E63:J63" si="33">E64+E65</f>
        <v>973.7</v>
      </c>
      <c r="F63" s="65">
        <f t="shared" si="33"/>
        <v>84</v>
      </c>
      <c r="G63" s="65">
        <f t="shared" si="33"/>
        <v>2043.0700000000002</v>
      </c>
      <c r="H63" s="65">
        <f t="shared" si="33"/>
        <v>6449.53</v>
      </c>
      <c r="I63" s="65">
        <f t="shared" si="33"/>
        <v>175.63</v>
      </c>
      <c r="J63" s="65">
        <f t="shared" si="33"/>
        <v>0</v>
      </c>
      <c r="K63" s="3" t="e">
        <v>#REF!</v>
      </c>
      <c r="L63" s="1"/>
      <c r="M63" s="1">
        <f>E63+F63+G63+H63+I63+J63+D63</f>
        <v>11041.759999999998</v>
      </c>
      <c r="W63" s="101">
        <f t="shared" si="2"/>
        <v>11041.76</v>
      </c>
    </row>
    <row r="64" spans="1:23" x14ac:dyDescent="0.25">
      <c r="A64" s="105"/>
      <c r="B64" s="156"/>
      <c r="C64" s="85" t="s">
        <v>113</v>
      </c>
      <c r="D64" s="65">
        <f>D68</f>
        <v>1315.8300000000002</v>
      </c>
      <c r="E64" s="65">
        <f t="shared" ref="E64:J64" si="34">E68</f>
        <v>973.7</v>
      </c>
      <c r="F64" s="65">
        <f t="shared" si="34"/>
        <v>84</v>
      </c>
      <c r="G64" s="65">
        <f t="shared" si="34"/>
        <v>2043.0700000000002</v>
      </c>
      <c r="H64" s="65">
        <f t="shared" si="34"/>
        <v>0</v>
      </c>
      <c r="I64" s="65">
        <f t="shared" si="34"/>
        <v>0</v>
      </c>
      <c r="J64" s="65">
        <f t="shared" si="34"/>
        <v>0</v>
      </c>
      <c r="K64" s="3"/>
      <c r="L64" s="1"/>
      <c r="M64" s="1"/>
      <c r="W64" s="101">
        <f t="shared" si="2"/>
        <v>4416.6000000000004</v>
      </c>
    </row>
    <row r="65" spans="1:23" x14ac:dyDescent="0.25">
      <c r="A65" s="105"/>
      <c r="B65" s="156"/>
      <c r="C65" s="85" t="s">
        <v>114</v>
      </c>
      <c r="D65" s="65">
        <f>D69</f>
        <v>0</v>
      </c>
      <c r="E65" s="65">
        <f t="shared" ref="E65:J65" si="35">E69</f>
        <v>0</v>
      </c>
      <c r="F65" s="65">
        <f t="shared" si="35"/>
        <v>0</v>
      </c>
      <c r="G65" s="65">
        <f t="shared" si="35"/>
        <v>0</v>
      </c>
      <c r="H65" s="65">
        <f t="shared" si="35"/>
        <v>6449.53</v>
      </c>
      <c r="I65" s="65">
        <f t="shared" si="35"/>
        <v>175.63</v>
      </c>
      <c r="J65" s="65">
        <f t="shared" si="35"/>
        <v>0</v>
      </c>
      <c r="K65" s="3"/>
      <c r="L65" s="1"/>
      <c r="M65" s="1"/>
      <c r="W65" s="101">
        <f t="shared" si="2"/>
        <v>6625.16</v>
      </c>
    </row>
    <row r="66" spans="1:23" x14ac:dyDescent="0.25">
      <c r="A66" s="105"/>
      <c r="B66" s="156"/>
      <c r="C66" s="81" t="s">
        <v>171</v>
      </c>
      <c r="D66" s="65"/>
      <c r="E66" s="65"/>
      <c r="F66" s="65"/>
      <c r="G66" s="65"/>
      <c r="H66" s="65"/>
      <c r="I66" s="65"/>
      <c r="J66" s="65"/>
      <c r="K66" s="3"/>
      <c r="L66" s="1"/>
      <c r="M66" s="1"/>
      <c r="W66" s="101"/>
    </row>
    <row r="67" spans="1:23" ht="23.25" x14ac:dyDescent="0.25">
      <c r="A67" s="105"/>
      <c r="B67" s="156"/>
      <c r="C67" s="63" t="s">
        <v>165</v>
      </c>
      <c r="D67" s="65">
        <f>D68+D69</f>
        <v>1315.8300000000002</v>
      </c>
      <c r="E67" s="65">
        <f t="shared" ref="E67:J67" si="36">E68+E69</f>
        <v>973.7</v>
      </c>
      <c r="F67" s="65">
        <f t="shared" si="36"/>
        <v>84</v>
      </c>
      <c r="G67" s="65">
        <f t="shared" si="36"/>
        <v>2043.0700000000002</v>
      </c>
      <c r="H67" s="65">
        <f t="shared" si="36"/>
        <v>6449.53</v>
      </c>
      <c r="I67" s="65">
        <f t="shared" si="36"/>
        <v>175.63</v>
      </c>
      <c r="J67" s="65">
        <f t="shared" si="36"/>
        <v>0</v>
      </c>
      <c r="K67" s="3" t="e">
        <v>#REF!</v>
      </c>
      <c r="L67" s="1"/>
      <c r="M67" s="1">
        <f>E67+F67+G67+H67+I67+J67+D67</f>
        <v>11041.759999999998</v>
      </c>
      <c r="W67" s="101">
        <f t="shared" si="2"/>
        <v>11041.76</v>
      </c>
    </row>
    <row r="68" spans="1:23" x14ac:dyDescent="0.25">
      <c r="A68" s="105"/>
      <c r="B68" s="156"/>
      <c r="C68" s="74" t="s">
        <v>113</v>
      </c>
      <c r="D68" s="65">
        <f>D85</f>
        <v>1315.8300000000002</v>
      </c>
      <c r="E68" s="65">
        <f t="shared" ref="E68:J68" si="37">E85</f>
        <v>973.7</v>
      </c>
      <c r="F68" s="65">
        <f t="shared" si="37"/>
        <v>84</v>
      </c>
      <c r="G68" s="65">
        <f t="shared" si="37"/>
        <v>2043.0700000000002</v>
      </c>
      <c r="H68" s="65">
        <f t="shared" si="37"/>
        <v>0</v>
      </c>
      <c r="I68" s="65">
        <f t="shared" si="37"/>
        <v>0</v>
      </c>
      <c r="J68" s="65">
        <f t="shared" si="37"/>
        <v>0</v>
      </c>
      <c r="K68" s="3"/>
      <c r="L68" s="1"/>
      <c r="M68" s="1">
        <f>D68+E68+F68+G68+H68+I68+J68</f>
        <v>4416.6000000000004</v>
      </c>
      <c r="W68" s="101">
        <f t="shared" si="2"/>
        <v>4416.6000000000004</v>
      </c>
    </row>
    <row r="69" spans="1:23" x14ac:dyDescent="0.25">
      <c r="A69" s="105"/>
      <c r="B69" s="156"/>
      <c r="C69" s="74" t="s">
        <v>114</v>
      </c>
      <c r="D69" s="59">
        <f>D86</f>
        <v>0</v>
      </c>
      <c r="E69" s="59">
        <f t="shared" ref="E69:J69" si="38">E86</f>
        <v>0</v>
      </c>
      <c r="F69" s="59">
        <f t="shared" si="38"/>
        <v>0</v>
      </c>
      <c r="G69" s="59">
        <f t="shared" si="38"/>
        <v>0</v>
      </c>
      <c r="H69" s="59">
        <f t="shared" si="38"/>
        <v>6449.53</v>
      </c>
      <c r="I69" s="59">
        <f t="shared" si="38"/>
        <v>175.63</v>
      </c>
      <c r="J69" s="59">
        <f t="shared" si="38"/>
        <v>0</v>
      </c>
      <c r="K69" s="3"/>
      <c r="L69" s="1"/>
      <c r="M69" s="1">
        <f>D69+E69+F69+G69+H69+I69+J69</f>
        <v>6625.16</v>
      </c>
      <c r="W69" s="101">
        <f t="shared" si="2"/>
        <v>6625.16</v>
      </c>
    </row>
    <row r="70" spans="1:23" x14ac:dyDescent="0.25">
      <c r="A70" s="153" t="s">
        <v>58</v>
      </c>
      <c r="B70" s="111" t="s">
        <v>163</v>
      </c>
      <c r="C70" s="62" t="s">
        <v>147</v>
      </c>
      <c r="D70" s="59">
        <f>D71+D72</f>
        <v>64622.25</v>
      </c>
      <c r="E70" s="59">
        <f t="shared" ref="E70:J70" si="39">E71+E72</f>
        <v>98182.3</v>
      </c>
      <c r="F70" s="59">
        <f t="shared" si="39"/>
        <v>10058.790000000001</v>
      </c>
      <c r="G70" s="59">
        <f t="shared" si="39"/>
        <v>204307.5</v>
      </c>
      <c r="H70" s="59">
        <f t="shared" si="39"/>
        <v>163733.84999999998</v>
      </c>
      <c r="I70" s="59">
        <f t="shared" si="39"/>
        <v>17563.2</v>
      </c>
      <c r="J70" s="59">
        <f t="shared" si="39"/>
        <v>0</v>
      </c>
      <c r="K70" s="5"/>
      <c r="L70" s="1"/>
      <c r="M70" s="1">
        <f t="shared" ref="M70" si="40">E70+F70+G70+H70+I70+J70</f>
        <v>493845.63999999996</v>
      </c>
      <c r="W70" s="101">
        <f t="shared" si="2"/>
        <v>558467.8899999999</v>
      </c>
    </row>
    <row r="71" spans="1:23" x14ac:dyDescent="0.25">
      <c r="A71" s="154"/>
      <c r="B71" s="112"/>
      <c r="C71" s="74" t="s">
        <v>113</v>
      </c>
      <c r="D71" s="59">
        <f>D74+D81</f>
        <v>64622.25</v>
      </c>
      <c r="E71" s="59">
        <f t="shared" ref="E71:J71" si="41">E74+E81</f>
        <v>98182.3</v>
      </c>
      <c r="F71" s="59">
        <f t="shared" si="41"/>
        <v>10058.790000000001</v>
      </c>
      <c r="G71" s="59">
        <f t="shared" si="41"/>
        <v>204307.5</v>
      </c>
      <c r="H71" s="59">
        <f t="shared" si="41"/>
        <v>0</v>
      </c>
      <c r="I71" s="59">
        <f t="shared" si="41"/>
        <v>0</v>
      </c>
      <c r="J71" s="59">
        <f t="shared" si="41"/>
        <v>0</v>
      </c>
      <c r="K71" s="5"/>
      <c r="L71" s="1"/>
      <c r="M71" s="1"/>
      <c r="W71" s="101">
        <f t="shared" si="2"/>
        <v>377170.83999999997</v>
      </c>
    </row>
    <row r="72" spans="1:23" x14ac:dyDescent="0.25">
      <c r="A72" s="154"/>
      <c r="B72" s="112"/>
      <c r="C72" s="74" t="s">
        <v>114</v>
      </c>
      <c r="D72" s="59">
        <f>D75+D82</f>
        <v>0</v>
      </c>
      <c r="E72" s="59">
        <f t="shared" ref="E72:J72" si="42">E75+E82</f>
        <v>0</v>
      </c>
      <c r="F72" s="59">
        <f t="shared" si="42"/>
        <v>0</v>
      </c>
      <c r="G72" s="59">
        <f t="shared" si="42"/>
        <v>0</v>
      </c>
      <c r="H72" s="59">
        <f t="shared" si="42"/>
        <v>163733.84999999998</v>
      </c>
      <c r="I72" s="59">
        <f t="shared" si="42"/>
        <v>17563.2</v>
      </c>
      <c r="J72" s="59">
        <f t="shared" si="42"/>
        <v>0</v>
      </c>
      <c r="K72" s="5"/>
      <c r="L72" s="1"/>
      <c r="M72" s="1"/>
      <c r="W72" s="101">
        <f t="shared" si="2"/>
        <v>181297.05</v>
      </c>
    </row>
    <row r="73" spans="1:23" x14ac:dyDescent="0.25">
      <c r="A73" s="154"/>
      <c r="B73" s="112"/>
      <c r="C73" s="17" t="s">
        <v>172</v>
      </c>
      <c r="D73" s="65">
        <f>D74+D75</f>
        <v>63306.42</v>
      </c>
      <c r="E73" s="65">
        <f t="shared" ref="E73:J73" si="43">E74+E75</f>
        <v>97208.6</v>
      </c>
      <c r="F73" s="65">
        <f t="shared" si="43"/>
        <v>9974.7900000000009</v>
      </c>
      <c r="G73" s="65">
        <f t="shared" si="43"/>
        <v>202264.43</v>
      </c>
      <c r="H73" s="65">
        <f t="shared" si="43"/>
        <v>157284.31999999998</v>
      </c>
      <c r="I73" s="65">
        <f t="shared" si="43"/>
        <v>17387.57</v>
      </c>
      <c r="J73" s="65">
        <f t="shared" si="43"/>
        <v>0</v>
      </c>
      <c r="K73" s="5"/>
      <c r="L73" s="1"/>
      <c r="M73" s="1">
        <f>E73+F73+G73+H73+I73+J73</f>
        <v>484119.71</v>
      </c>
      <c r="W73" s="101">
        <f t="shared" si="2"/>
        <v>547426.12999999989</v>
      </c>
    </row>
    <row r="74" spans="1:23" x14ac:dyDescent="0.25">
      <c r="A74" s="154"/>
      <c r="B74" s="112"/>
      <c r="C74" s="85" t="s">
        <v>113</v>
      </c>
      <c r="D74" s="65">
        <f>D78</f>
        <v>63306.42</v>
      </c>
      <c r="E74" s="65">
        <f t="shared" ref="E74:J74" si="44">E78</f>
        <v>97208.6</v>
      </c>
      <c r="F74" s="65">
        <f t="shared" si="44"/>
        <v>9974.7900000000009</v>
      </c>
      <c r="G74" s="65">
        <f t="shared" si="44"/>
        <v>202264.43</v>
      </c>
      <c r="H74" s="65">
        <f t="shared" si="44"/>
        <v>0</v>
      </c>
      <c r="I74" s="65">
        <f t="shared" si="44"/>
        <v>0</v>
      </c>
      <c r="J74" s="65">
        <f t="shared" si="44"/>
        <v>0</v>
      </c>
      <c r="K74" s="5"/>
      <c r="L74" s="1"/>
      <c r="M74" s="1"/>
      <c r="W74" s="101"/>
    </row>
    <row r="75" spans="1:23" x14ac:dyDescent="0.25">
      <c r="A75" s="154"/>
      <c r="B75" s="112"/>
      <c r="C75" s="85" t="s">
        <v>114</v>
      </c>
      <c r="D75" s="65">
        <f>D79</f>
        <v>0</v>
      </c>
      <c r="E75" s="65">
        <f t="shared" ref="E75:J75" si="45">E79</f>
        <v>0</v>
      </c>
      <c r="F75" s="65">
        <f t="shared" si="45"/>
        <v>0</v>
      </c>
      <c r="G75" s="65">
        <f t="shared" si="45"/>
        <v>0</v>
      </c>
      <c r="H75" s="65">
        <f t="shared" si="45"/>
        <v>157284.31999999998</v>
      </c>
      <c r="I75" s="65">
        <f t="shared" si="45"/>
        <v>17387.57</v>
      </c>
      <c r="J75" s="65">
        <f t="shared" si="45"/>
        <v>0</v>
      </c>
      <c r="K75" s="5"/>
      <c r="L75" s="1"/>
      <c r="M75" s="1"/>
      <c r="W75" s="101"/>
    </row>
    <row r="76" spans="1:23" x14ac:dyDescent="0.25">
      <c r="A76" s="154"/>
      <c r="B76" s="112"/>
      <c r="C76" s="81" t="s">
        <v>171</v>
      </c>
      <c r="D76" s="65"/>
      <c r="E76" s="65"/>
      <c r="F76" s="65"/>
      <c r="G76" s="65"/>
      <c r="H76" s="65"/>
      <c r="I76" s="65"/>
      <c r="J76" s="65"/>
      <c r="K76" s="5"/>
      <c r="L76" s="1"/>
      <c r="M76" s="1"/>
      <c r="W76" s="101"/>
    </row>
    <row r="77" spans="1:23" ht="23.25" x14ac:dyDescent="0.25">
      <c r="A77" s="154"/>
      <c r="B77" s="112"/>
      <c r="C77" s="63" t="s">
        <v>164</v>
      </c>
      <c r="D77" s="65">
        <f>D78+D79</f>
        <v>63306.42</v>
      </c>
      <c r="E77" s="65">
        <f t="shared" ref="E77:J77" si="46">E78+E79</f>
        <v>97208.6</v>
      </c>
      <c r="F77" s="65">
        <f t="shared" si="46"/>
        <v>9974.7900000000009</v>
      </c>
      <c r="G77" s="65">
        <f t="shared" si="46"/>
        <v>202264.43</v>
      </c>
      <c r="H77" s="65">
        <f t="shared" si="46"/>
        <v>157284.31999999998</v>
      </c>
      <c r="I77" s="65">
        <f t="shared" si="46"/>
        <v>17387.57</v>
      </c>
      <c r="J77" s="65">
        <f t="shared" si="46"/>
        <v>0</v>
      </c>
      <c r="K77" s="5"/>
      <c r="L77" s="1"/>
      <c r="M77" s="1"/>
      <c r="W77" s="101">
        <f t="shared" si="2"/>
        <v>547426.12999999989</v>
      </c>
    </row>
    <row r="78" spans="1:23" x14ac:dyDescent="0.25">
      <c r="A78" s="154"/>
      <c r="B78" s="112"/>
      <c r="C78" s="74" t="s">
        <v>113</v>
      </c>
      <c r="D78" s="65">
        <f>D95+D112+D129+D197</f>
        <v>63306.42</v>
      </c>
      <c r="E78" s="65">
        <f t="shared" ref="E78:J78" si="47">E95+E112+E129+E197</f>
        <v>97208.6</v>
      </c>
      <c r="F78" s="65">
        <f t="shared" si="47"/>
        <v>9974.7900000000009</v>
      </c>
      <c r="G78" s="65">
        <f t="shared" si="47"/>
        <v>202264.43</v>
      </c>
      <c r="H78" s="65">
        <f t="shared" si="47"/>
        <v>0</v>
      </c>
      <c r="I78" s="65">
        <f t="shared" si="47"/>
        <v>0</v>
      </c>
      <c r="J78" s="65">
        <f t="shared" si="47"/>
        <v>0</v>
      </c>
      <c r="K78" s="5"/>
      <c r="L78" s="1"/>
      <c r="M78" s="1"/>
      <c r="W78" s="101">
        <f t="shared" si="2"/>
        <v>372754.24</v>
      </c>
    </row>
    <row r="79" spans="1:23" x14ac:dyDescent="0.25">
      <c r="A79" s="154"/>
      <c r="B79" s="112"/>
      <c r="C79" s="74" t="s">
        <v>114</v>
      </c>
      <c r="D79" s="59">
        <f>D96+D113+D130+D198</f>
        <v>0</v>
      </c>
      <c r="E79" s="59">
        <f t="shared" ref="E79:I79" si="48">E96+E113+E130+E198</f>
        <v>0</v>
      </c>
      <c r="F79" s="59">
        <f t="shared" si="48"/>
        <v>0</v>
      </c>
      <c r="G79" s="59">
        <f t="shared" si="48"/>
        <v>0</v>
      </c>
      <c r="H79" s="59">
        <f t="shared" si="48"/>
        <v>157284.31999999998</v>
      </c>
      <c r="I79" s="59">
        <f t="shared" si="48"/>
        <v>17387.57</v>
      </c>
      <c r="J79" s="59">
        <v>0</v>
      </c>
      <c r="K79" s="5"/>
      <c r="L79" s="1"/>
      <c r="M79" s="1"/>
      <c r="W79" s="101">
        <f t="shared" si="2"/>
        <v>174671.88999999998</v>
      </c>
    </row>
    <row r="80" spans="1:23" x14ac:dyDescent="0.25">
      <c r="A80" s="154"/>
      <c r="B80" s="112"/>
      <c r="C80" s="90" t="s">
        <v>173</v>
      </c>
      <c r="D80" s="56">
        <f>D81+D82</f>
        <v>1315.8300000000002</v>
      </c>
      <c r="E80" s="56">
        <f t="shared" ref="E80:J80" si="49">E81+E82</f>
        <v>973.7</v>
      </c>
      <c r="F80" s="56">
        <f t="shared" si="49"/>
        <v>84</v>
      </c>
      <c r="G80" s="56">
        <f t="shared" si="49"/>
        <v>2043.0700000000002</v>
      </c>
      <c r="H80" s="56">
        <f t="shared" si="49"/>
        <v>6449.53</v>
      </c>
      <c r="I80" s="56">
        <f t="shared" si="49"/>
        <v>175.63</v>
      </c>
      <c r="J80" s="56">
        <f t="shared" si="49"/>
        <v>0</v>
      </c>
      <c r="K80" s="5"/>
      <c r="L80" s="1"/>
      <c r="M80" s="1">
        <f>E80+F80+G80+H80+I80+J80</f>
        <v>9725.9299999999985</v>
      </c>
      <c r="W80" s="101">
        <f t="shared" si="2"/>
        <v>11041.76</v>
      </c>
    </row>
    <row r="81" spans="1:23" x14ac:dyDescent="0.25">
      <c r="A81" s="154"/>
      <c r="B81" s="112"/>
      <c r="C81" s="85" t="s">
        <v>113</v>
      </c>
      <c r="D81" s="56">
        <f>D85</f>
        <v>1315.8300000000002</v>
      </c>
      <c r="E81" s="56">
        <f t="shared" ref="E81:J81" si="50">E85</f>
        <v>973.7</v>
      </c>
      <c r="F81" s="56">
        <f t="shared" si="50"/>
        <v>84</v>
      </c>
      <c r="G81" s="56">
        <f t="shared" si="50"/>
        <v>2043.0700000000002</v>
      </c>
      <c r="H81" s="56">
        <f t="shared" si="50"/>
        <v>0</v>
      </c>
      <c r="I81" s="56">
        <f t="shared" si="50"/>
        <v>0</v>
      </c>
      <c r="J81" s="56">
        <f t="shared" si="50"/>
        <v>0</v>
      </c>
      <c r="K81" s="5"/>
      <c r="L81" s="1"/>
      <c r="M81" s="1"/>
      <c r="W81" s="101"/>
    </row>
    <row r="82" spans="1:23" x14ac:dyDescent="0.25">
      <c r="A82" s="154"/>
      <c r="B82" s="112"/>
      <c r="C82" s="90" t="s">
        <v>114</v>
      </c>
      <c r="D82" s="56">
        <f>D86</f>
        <v>0</v>
      </c>
      <c r="E82" s="56">
        <f t="shared" ref="E82:J82" si="51">E86</f>
        <v>0</v>
      </c>
      <c r="F82" s="56">
        <f t="shared" si="51"/>
        <v>0</v>
      </c>
      <c r="G82" s="56">
        <f t="shared" si="51"/>
        <v>0</v>
      </c>
      <c r="H82" s="56">
        <f t="shared" si="51"/>
        <v>6449.53</v>
      </c>
      <c r="I82" s="56">
        <f t="shared" si="51"/>
        <v>175.63</v>
      </c>
      <c r="J82" s="56">
        <f t="shared" si="51"/>
        <v>0</v>
      </c>
      <c r="K82" s="5"/>
      <c r="L82" s="1"/>
      <c r="M82" s="1"/>
      <c r="W82" s="101"/>
    </row>
    <row r="83" spans="1:23" x14ac:dyDescent="0.25">
      <c r="A83" s="154"/>
      <c r="B83" s="112"/>
      <c r="C83" s="90" t="s">
        <v>171</v>
      </c>
      <c r="D83" s="56"/>
      <c r="E83" s="56"/>
      <c r="F83" s="56"/>
      <c r="G83" s="56"/>
      <c r="H83" s="56"/>
      <c r="I83" s="56"/>
      <c r="J83" s="56"/>
      <c r="K83" s="5"/>
      <c r="L83" s="1"/>
      <c r="M83" s="1"/>
      <c r="W83" s="101"/>
    </row>
    <row r="84" spans="1:23" ht="23.25" x14ac:dyDescent="0.25">
      <c r="A84" s="154"/>
      <c r="B84" s="112"/>
      <c r="C84" s="63" t="s">
        <v>164</v>
      </c>
      <c r="D84" s="56">
        <f>D85+D86</f>
        <v>1315.8300000000002</v>
      </c>
      <c r="E84" s="56">
        <f t="shared" ref="E84:J84" si="52">E85+E86</f>
        <v>973.7</v>
      </c>
      <c r="F84" s="56">
        <f t="shared" si="52"/>
        <v>84</v>
      </c>
      <c r="G84" s="56">
        <f t="shared" si="52"/>
        <v>2043.0700000000002</v>
      </c>
      <c r="H84" s="56">
        <f t="shared" si="52"/>
        <v>6449.53</v>
      </c>
      <c r="I84" s="56">
        <f t="shared" si="52"/>
        <v>175.63</v>
      </c>
      <c r="J84" s="56">
        <f t="shared" si="52"/>
        <v>0</v>
      </c>
      <c r="K84" s="5"/>
      <c r="L84" s="1"/>
      <c r="M84" s="1"/>
      <c r="W84" s="101">
        <f t="shared" si="2"/>
        <v>11041.76</v>
      </c>
    </row>
    <row r="85" spans="1:23" x14ac:dyDescent="0.25">
      <c r="A85" s="154"/>
      <c r="B85" s="112"/>
      <c r="C85" s="74" t="s">
        <v>113</v>
      </c>
      <c r="D85" s="26">
        <f>D102+D119+D136+D204</f>
        <v>1315.8300000000002</v>
      </c>
      <c r="E85" s="26">
        <f t="shared" ref="E85:J85" si="53">E102+E119+E136+E204</f>
        <v>973.7</v>
      </c>
      <c r="F85" s="26">
        <f t="shared" si="53"/>
        <v>84</v>
      </c>
      <c r="G85" s="26">
        <f t="shared" si="53"/>
        <v>2043.0700000000002</v>
      </c>
      <c r="H85" s="26">
        <f t="shared" si="53"/>
        <v>0</v>
      </c>
      <c r="I85" s="26">
        <f t="shared" si="53"/>
        <v>0</v>
      </c>
      <c r="J85" s="26">
        <f t="shared" si="53"/>
        <v>0</v>
      </c>
      <c r="K85" s="5"/>
      <c r="L85" s="1"/>
      <c r="M85" s="1"/>
      <c r="W85" s="101">
        <f t="shared" si="2"/>
        <v>4416.6000000000004</v>
      </c>
    </row>
    <row r="86" spans="1:23" x14ac:dyDescent="0.25">
      <c r="A86" s="154"/>
      <c r="B86" s="112"/>
      <c r="C86" s="74" t="s">
        <v>114</v>
      </c>
      <c r="D86" s="59">
        <f>D103+D120+D137+D205</f>
        <v>0</v>
      </c>
      <c r="E86" s="59">
        <f t="shared" ref="E86:J86" si="54">E103+E120+E137+E205</f>
        <v>0</v>
      </c>
      <c r="F86" s="59">
        <f t="shared" si="54"/>
        <v>0</v>
      </c>
      <c r="G86" s="59">
        <f t="shared" si="54"/>
        <v>0</v>
      </c>
      <c r="H86" s="59">
        <f t="shared" si="54"/>
        <v>6449.53</v>
      </c>
      <c r="I86" s="59">
        <f t="shared" si="54"/>
        <v>175.63</v>
      </c>
      <c r="J86" s="59">
        <f t="shared" si="54"/>
        <v>0</v>
      </c>
      <c r="K86" s="5"/>
      <c r="L86" s="1"/>
      <c r="M86" s="1"/>
      <c r="W86" s="101">
        <f t="shared" si="2"/>
        <v>6625.16</v>
      </c>
    </row>
    <row r="87" spans="1:23" x14ac:dyDescent="0.25">
      <c r="A87" s="117" t="s">
        <v>59</v>
      </c>
      <c r="B87" s="111" t="s">
        <v>15</v>
      </c>
      <c r="C87" s="68" t="s">
        <v>14</v>
      </c>
      <c r="D87" s="65">
        <f>D88+D89</f>
        <v>40704.57</v>
      </c>
      <c r="E87" s="65">
        <f t="shared" ref="E87:J87" si="55">E88+E89</f>
        <v>0</v>
      </c>
      <c r="F87" s="65">
        <f t="shared" si="55"/>
        <v>0</v>
      </c>
      <c r="G87" s="65">
        <f t="shared" si="55"/>
        <v>0</v>
      </c>
      <c r="H87" s="65">
        <f t="shared" si="55"/>
        <v>0</v>
      </c>
      <c r="I87" s="65">
        <f t="shared" si="55"/>
        <v>0</v>
      </c>
      <c r="J87" s="65">
        <f t="shared" si="55"/>
        <v>0</v>
      </c>
      <c r="K87" s="5"/>
      <c r="L87" s="1"/>
      <c r="M87" s="1">
        <f>E87+F87+G87+H87+I87+J87</f>
        <v>0</v>
      </c>
      <c r="W87" s="101">
        <f t="shared" si="2"/>
        <v>40704.57</v>
      </c>
    </row>
    <row r="88" spans="1:23" x14ac:dyDescent="0.25">
      <c r="A88" s="118"/>
      <c r="B88" s="112"/>
      <c r="C88" s="74" t="s">
        <v>113</v>
      </c>
      <c r="D88" s="65">
        <f>D91+D98</f>
        <v>40704.57</v>
      </c>
      <c r="E88" s="65">
        <f t="shared" ref="E88:J88" si="56">E91+E98</f>
        <v>0</v>
      </c>
      <c r="F88" s="65">
        <f t="shared" si="56"/>
        <v>0</v>
      </c>
      <c r="G88" s="65">
        <f t="shared" si="56"/>
        <v>0</v>
      </c>
      <c r="H88" s="65">
        <f t="shared" si="56"/>
        <v>0</v>
      </c>
      <c r="I88" s="65">
        <f t="shared" si="56"/>
        <v>0</v>
      </c>
      <c r="J88" s="65">
        <f t="shared" si="56"/>
        <v>0</v>
      </c>
      <c r="K88" s="5"/>
      <c r="L88" s="1"/>
      <c r="M88" s="1"/>
      <c r="W88" s="101">
        <f t="shared" si="2"/>
        <v>40704.57</v>
      </c>
    </row>
    <row r="89" spans="1:23" x14ac:dyDescent="0.25">
      <c r="A89" s="118"/>
      <c r="B89" s="112"/>
      <c r="C89" s="74" t="s">
        <v>114</v>
      </c>
      <c r="D89" s="65">
        <f>D92+D99</f>
        <v>0</v>
      </c>
      <c r="E89" s="65">
        <f t="shared" ref="E89:J89" si="57">E92+E99</f>
        <v>0</v>
      </c>
      <c r="F89" s="65">
        <f t="shared" si="57"/>
        <v>0</v>
      </c>
      <c r="G89" s="65">
        <f t="shared" si="57"/>
        <v>0</v>
      </c>
      <c r="H89" s="65">
        <f t="shared" si="57"/>
        <v>0</v>
      </c>
      <c r="I89" s="65">
        <f t="shared" si="57"/>
        <v>0</v>
      </c>
      <c r="J89" s="65">
        <f t="shared" si="57"/>
        <v>0</v>
      </c>
      <c r="K89" s="5"/>
      <c r="L89" s="1"/>
      <c r="M89" s="1">
        <f>E89+F89+G89+H89+I89+J89</f>
        <v>0</v>
      </c>
      <c r="W89" s="101">
        <f t="shared" si="2"/>
        <v>0</v>
      </c>
    </row>
    <row r="90" spans="1:23" x14ac:dyDescent="0.25">
      <c r="A90" s="118"/>
      <c r="B90" s="112"/>
      <c r="C90" s="17" t="s">
        <v>172</v>
      </c>
      <c r="D90" s="65">
        <f>D91+D92</f>
        <v>39627.919999999998</v>
      </c>
      <c r="E90" s="65">
        <f t="shared" ref="E90:J90" si="58">E91+E92</f>
        <v>0</v>
      </c>
      <c r="F90" s="65">
        <f t="shared" si="58"/>
        <v>0</v>
      </c>
      <c r="G90" s="65">
        <f t="shared" si="58"/>
        <v>0</v>
      </c>
      <c r="H90" s="65">
        <f t="shared" si="58"/>
        <v>0</v>
      </c>
      <c r="I90" s="65">
        <f t="shared" si="58"/>
        <v>0</v>
      </c>
      <c r="J90" s="65">
        <f t="shared" si="58"/>
        <v>0</v>
      </c>
      <c r="K90" s="5"/>
      <c r="L90" s="1"/>
      <c r="M90" s="1">
        <f>E90+F90+G90+H90+I90+J90</f>
        <v>0</v>
      </c>
      <c r="W90" s="101">
        <f t="shared" si="2"/>
        <v>39627.919999999998</v>
      </c>
    </row>
    <row r="91" spans="1:23" x14ac:dyDescent="0.25">
      <c r="A91" s="118"/>
      <c r="B91" s="112"/>
      <c r="C91" s="85" t="s">
        <v>113</v>
      </c>
      <c r="D91" s="65">
        <f>D95</f>
        <v>39627.919999999998</v>
      </c>
      <c r="E91" s="65">
        <f t="shared" ref="E91:J91" si="59">E95</f>
        <v>0</v>
      </c>
      <c r="F91" s="65">
        <f t="shared" si="59"/>
        <v>0</v>
      </c>
      <c r="G91" s="65">
        <f t="shared" si="59"/>
        <v>0</v>
      </c>
      <c r="H91" s="65">
        <f t="shared" si="59"/>
        <v>0</v>
      </c>
      <c r="I91" s="65">
        <f t="shared" si="59"/>
        <v>0</v>
      </c>
      <c r="J91" s="65">
        <f t="shared" si="59"/>
        <v>0</v>
      </c>
      <c r="K91" s="5"/>
      <c r="L91" s="1"/>
      <c r="M91" s="1"/>
      <c r="W91" s="101"/>
    </row>
    <row r="92" spans="1:23" x14ac:dyDescent="0.25">
      <c r="A92" s="118"/>
      <c r="B92" s="112"/>
      <c r="C92" s="85" t="s">
        <v>114</v>
      </c>
      <c r="D92" s="65">
        <f>D96</f>
        <v>0</v>
      </c>
      <c r="E92" s="65">
        <f t="shared" ref="E92:J92" si="60">E96</f>
        <v>0</v>
      </c>
      <c r="F92" s="65">
        <f t="shared" si="60"/>
        <v>0</v>
      </c>
      <c r="G92" s="65">
        <f t="shared" si="60"/>
        <v>0</v>
      </c>
      <c r="H92" s="65">
        <f t="shared" si="60"/>
        <v>0</v>
      </c>
      <c r="I92" s="65">
        <f t="shared" si="60"/>
        <v>0</v>
      </c>
      <c r="J92" s="65">
        <f t="shared" si="60"/>
        <v>0</v>
      </c>
      <c r="K92" s="5"/>
      <c r="L92" s="1"/>
      <c r="M92" s="1"/>
      <c r="W92" s="101"/>
    </row>
    <row r="93" spans="1:23" x14ac:dyDescent="0.25">
      <c r="A93" s="118"/>
      <c r="B93" s="112"/>
      <c r="C93" s="81" t="s">
        <v>171</v>
      </c>
      <c r="D93" s="65"/>
      <c r="E93" s="65"/>
      <c r="F93" s="65"/>
      <c r="G93" s="65"/>
      <c r="H93" s="65"/>
      <c r="I93" s="65"/>
      <c r="J93" s="65"/>
      <c r="K93" s="5"/>
      <c r="L93" s="1"/>
      <c r="M93" s="1"/>
      <c r="W93" s="101"/>
    </row>
    <row r="94" spans="1:23" ht="23.25" x14ac:dyDescent="0.25">
      <c r="A94" s="118"/>
      <c r="B94" s="112"/>
      <c r="C94" s="74" t="s">
        <v>161</v>
      </c>
      <c r="D94" s="65">
        <f>D95+D96</f>
        <v>39627.919999999998</v>
      </c>
      <c r="E94" s="65">
        <f t="shared" ref="E94:J94" si="61">E95+E96</f>
        <v>0</v>
      </c>
      <c r="F94" s="65">
        <f t="shared" si="61"/>
        <v>0</v>
      </c>
      <c r="G94" s="65">
        <f t="shared" si="61"/>
        <v>0</v>
      </c>
      <c r="H94" s="65">
        <f t="shared" si="61"/>
        <v>0</v>
      </c>
      <c r="I94" s="65">
        <f t="shared" si="61"/>
        <v>0</v>
      </c>
      <c r="J94" s="65">
        <f t="shared" si="61"/>
        <v>0</v>
      </c>
      <c r="K94" s="5"/>
      <c r="L94" s="1"/>
      <c r="M94" s="1"/>
      <c r="W94" s="101">
        <f t="shared" si="2"/>
        <v>39627.919999999998</v>
      </c>
    </row>
    <row r="95" spans="1:23" x14ac:dyDescent="0.25">
      <c r="A95" s="118"/>
      <c r="B95" s="112"/>
      <c r="C95" s="74" t="s">
        <v>113</v>
      </c>
      <c r="D95" s="65">
        <v>39627.919999999998</v>
      </c>
      <c r="E95" s="59">
        <v>0</v>
      </c>
      <c r="F95" s="59">
        <v>0</v>
      </c>
      <c r="G95" s="59">
        <v>0</v>
      </c>
      <c r="H95" s="59">
        <v>0</v>
      </c>
      <c r="I95" s="59">
        <v>0</v>
      </c>
      <c r="J95" s="59">
        <v>0</v>
      </c>
      <c r="K95" s="5"/>
      <c r="L95" s="1"/>
      <c r="M95" s="1">
        <f>E95+F95+G95+H95+I95+J95</f>
        <v>0</v>
      </c>
      <c r="W95" s="101">
        <f t="shared" si="2"/>
        <v>39627.919999999998</v>
      </c>
    </row>
    <row r="96" spans="1:23" x14ac:dyDescent="0.25">
      <c r="A96" s="118"/>
      <c r="B96" s="112"/>
      <c r="C96" s="74" t="s">
        <v>114</v>
      </c>
      <c r="D96" s="65">
        <v>0</v>
      </c>
      <c r="E96" s="65">
        <v>0</v>
      </c>
      <c r="F96" s="65">
        <v>0</v>
      </c>
      <c r="G96" s="65">
        <v>0</v>
      </c>
      <c r="H96" s="65">
        <v>0</v>
      </c>
      <c r="I96" s="65">
        <v>0</v>
      </c>
      <c r="J96" s="65">
        <v>0</v>
      </c>
      <c r="K96" s="5"/>
      <c r="L96" s="1"/>
      <c r="M96" s="1"/>
      <c r="W96" s="101">
        <f t="shared" si="2"/>
        <v>0</v>
      </c>
    </row>
    <row r="97" spans="1:23" x14ac:dyDescent="0.25">
      <c r="A97" s="118"/>
      <c r="B97" s="112"/>
      <c r="C97" s="81" t="s">
        <v>173</v>
      </c>
      <c r="D97" s="65">
        <f>D98+D99</f>
        <v>1076.6500000000001</v>
      </c>
      <c r="E97" s="65">
        <f t="shared" ref="E97:J97" si="62">E98+E99</f>
        <v>0</v>
      </c>
      <c r="F97" s="65">
        <f t="shared" si="62"/>
        <v>0</v>
      </c>
      <c r="G97" s="65">
        <f t="shared" si="62"/>
        <v>0</v>
      </c>
      <c r="H97" s="65">
        <f t="shared" si="62"/>
        <v>0</v>
      </c>
      <c r="I97" s="65">
        <f t="shared" si="62"/>
        <v>0</v>
      </c>
      <c r="J97" s="65">
        <f t="shared" si="62"/>
        <v>0</v>
      </c>
      <c r="K97" s="5"/>
      <c r="L97" s="1"/>
      <c r="M97" s="1">
        <f>E97+F97+G97+H97+I97+J97</f>
        <v>0</v>
      </c>
      <c r="W97" s="101">
        <f t="shared" si="2"/>
        <v>1076.6500000000001</v>
      </c>
    </row>
    <row r="98" spans="1:23" x14ac:dyDescent="0.25">
      <c r="A98" s="118"/>
      <c r="B98" s="112"/>
      <c r="C98" s="85" t="s">
        <v>113</v>
      </c>
      <c r="D98" s="65">
        <f>D102</f>
        <v>1076.6500000000001</v>
      </c>
      <c r="E98" s="65">
        <f t="shared" ref="E98:J98" si="63">E102</f>
        <v>0</v>
      </c>
      <c r="F98" s="65">
        <f t="shared" si="63"/>
        <v>0</v>
      </c>
      <c r="G98" s="65">
        <f t="shared" si="63"/>
        <v>0</v>
      </c>
      <c r="H98" s="65">
        <f t="shared" si="63"/>
        <v>0</v>
      </c>
      <c r="I98" s="65">
        <f t="shared" si="63"/>
        <v>0</v>
      </c>
      <c r="J98" s="65">
        <f t="shared" si="63"/>
        <v>0</v>
      </c>
      <c r="K98" s="5"/>
      <c r="L98" s="1"/>
      <c r="M98" s="1"/>
      <c r="W98" s="101"/>
    </row>
    <row r="99" spans="1:23" x14ac:dyDescent="0.25">
      <c r="A99" s="118"/>
      <c r="B99" s="112"/>
      <c r="C99" s="85" t="s">
        <v>114</v>
      </c>
      <c r="D99" s="65">
        <f>D103</f>
        <v>0</v>
      </c>
      <c r="E99" s="65">
        <f t="shared" ref="E99:J99" si="64">E103</f>
        <v>0</v>
      </c>
      <c r="F99" s="65">
        <f t="shared" si="64"/>
        <v>0</v>
      </c>
      <c r="G99" s="65">
        <f t="shared" si="64"/>
        <v>0</v>
      </c>
      <c r="H99" s="65">
        <f t="shared" si="64"/>
        <v>0</v>
      </c>
      <c r="I99" s="65">
        <f t="shared" si="64"/>
        <v>0</v>
      </c>
      <c r="J99" s="65">
        <f t="shared" si="64"/>
        <v>0</v>
      </c>
      <c r="K99" s="5"/>
      <c r="L99" s="1"/>
      <c r="M99" s="1"/>
      <c r="W99" s="101"/>
    </row>
    <row r="100" spans="1:23" x14ac:dyDescent="0.25">
      <c r="A100" s="118"/>
      <c r="B100" s="112"/>
      <c r="C100" s="81" t="s">
        <v>171</v>
      </c>
      <c r="D100" s="65"/>
      <c r="E100" s="65"/>
      <c r="F100" s="65"/>
      <c r="G100" s="65"/>
      <c r="H100" s="65"/>
      <c r="I100" s="65"/>
      <c r="J100" s="65"/>
      <c r="K100" s="5"/>
      <c r="L100" s="1"/>
      <c r="M100" s="1"/>
      <c r="W100" s="101"/>
    </row>
    <row r="101" spans="1:23" ht="23.25" x14ac:dyDescent="0.25">
      <c r="A101" s="118"/>
      <c r="B101" s="112"/>
      <c r="C101" s="74" t="s">
        <v>161</v>
      </c>
      <c r="D101" s="65">
        <f>D102+D103</f>
        <v>1076.6500000000001</v>
      </c>
      <c r="E101" s="65">
        <f t="shared" ref="E101:J101" si="65">E102+E103</f>
        <v>0</v>
      </c>
      <c r="F101" s="65">
        <f t="shared" si="65"/>
        <v>0</v>
      </c>
      <c r="G101" s="65">
        <f t="shared" si="65"/>
        <v>0</v>
      </c>
      <c r="H101" s="65">
        <f t="shared" si="65"/>
        <v>0</v>
      </c>
      <c r="I101" s="65">
        <f t="shared" si="65"/>
        <v>0</v>
      </c>
      <c r="J101" s="65">
        <f t="shared" si="65"/>
        <v>0</v>
      </c>
      <c r="K101" s="5"/>
      <c r="L101" s="1"/>
      <c r="M101" s="1"/>
      <c r="W101" s="101">
        <f t="shared" si="2"/>
        <v>1076.6500000000001</v>
      </c>
    </row>
    <row r="102" spans="1:23" x14ac:dyDescent="0.25">
      <c r="A102" s="118"/>
      <c r="B102" s="112"/>
      <c r="C102" s="74" t="s">
        <v>113</v>
      </c>
      <c r="D102" s="65">
        <v>1076.6500000000001</v>
      </c>
      <c r="E102" s="65">
        <v>0</v>
      </c>
      <c r="F102" s="65">
        <v>0</v>
      </c>
      <c r="G102" s="65">
        <v>0</v>
      </c>
      <c r="H102" s="65">
        <v>0</v>
      </c>
      <c r="I102" s="65">
        <v>0</v>
      </c>
      <c r="J102" s="65">
        <v>0</v>
      </c>
      <c r="K102" s="5"/>
      <c r="L102" s="1"/>
      <c r="M102" s="1"/>
      <c r="W102" s="101">
        <f t="shared" si="2"/>
        <v>1076.6500000000001</v>
      </c>
    </row>
    <row r="103" spans="1:23" x14ac:dyDescent="0.25">
      <c r="A103" s="128"/>
      <c r="B103" s="113"/>
      <c r="C103" s="74" t="s">
        <v>114</v>
      </c>
      <c r="D103" s="65">
        <v>0</v>
      </c>
      <c r="E103" s="59">
        <v>0</v>
      </c>
      <c r="F103" s="59">
        <v>0</v>
      </c>
      <c r="G103" s="59">
        <v>0</v>
      </c>
      <c r="H103" s="59">
        <v>0</v>
      </c>
      <c r="I103" s="59"/>
      <c r="J103" s="59">
        <v>0</v>
      </c>
      <c r="K103" s="5"/>
      <c r="L103" s="1"/>
      <c r="M103" s="1">
        <f>E103+F103+G103+H103+I103+J103</f>
        <v>0</v>
      </c>
      <c r="W103" s="101">
        <f t="shared" si="2"/>
        <v>0</v>
      </c>
    </row>
    <row r="104" spans="1:23" x14ac:dyDescent="0.25">
      <c r="A104" s="117" t="s">
        <v>60</v>
      </c>
      <c r="B104" s="111" t="s">
        <v>16</v>
      </c>
      <c r="C104" s="63" t="s">
        <v>14</v>
      </c>
      <c r="D104" s="59">
        <f>D105+D106</f>
        <v>23917.68</v>
      </c>
      <c r="E104" s="59">
        <f t="shared" ref="E104:J104" si="66">E105+E106</f>
        <v>98182.3</v>
      </c>
      <c r="F104" s="59">
        <f t="shared" si="66"/>
        <v>0</v>
      </c>
      <c r="G104" s="59">
        <f t="shared" si="66"/>
        <v>0</v>
      </c>
      <c r="H104" s="59">
        <f t="shared" si="66"/>
        <v>0</v>
      </c>
      <c r="I104" s="59">
        <f t="shared" si="66"/>
        <v>0</v>
      </c>
      <c r="J104" s="59">
        <f t="shared" si="66"/>
        <v>0</v>
      </c>
      <c r="K104" s="5"/>
      <c r="L104" s="1"/>
      <c r="M104" s="1">
        <f>E104+F104+G104+H104+I104+J104</f>
        <v>98182.3</v>
      </c>
      <c r="W104" s="101">
        <f t="shared" si="2"/>
        <v>122099.98000000001</v>
      </c>
    </row>
    <row r="105" spans="1:23" x14ac:dyDescent="0.25">
      <c r="A105" s="118"/>
      <c r="B105" s="112"/>
      <c r="C105" s="74" t="s">
        <v>113</v>
      </c>
      <c r="D105" s="67">
        <f>D108+D115</f>
        <v>23917.68</v>
      </c>
      <c r="E105" s="67">
        <f t="shared" ref="E105:J105" si="67">E108+E115</f>
        <v>98182.3</v>
      </c>
      <c r="F105" s="67">
        <f t="shared" si="67"/>
        <v>0</v>
      </c>
      <c r="G105" s="67">
        <f t="shared" si="67"/>
        <v>0</v>
      </c>
      <c r="H105" s="67">
        <f t="shared" si="67"/>
        <v>0</v>
      </c>
      <c r="I105" s="67">
        <f t="shared" si="67"/>
        <v>0</v>
      </c>
      <c r="J105" s="67">
        <f t="shared" si="67"/>
        <v>0</v>
      </c>
      <c r="K105" s="5"/>
      <c r="L105" s="1"/>
      <c r="M105" s="1"/>
      <c r="W105" s="101">
        <f t="shared" si="2"/>
        <v>122099.98000000001</v>
      </c>
    </row>
    <row r="106" spans="1:23" x14ac:dyDescent="0.25">
      <c r="A106" s="118"/>
      <c r="B106" s="112"/>
      <c r="C106" s="74" t="s">
        <v>114</v>
      </c>
      <c r="D106" s="67">
        <f>D109+D116</f>
        <v>0</v>
      </c>
      <c r="E106" s="67">
        <f t="shared" ref="E106:J106" si="68">E109+E116</f>
        <v>0</v>
      </c>
      <c r="F106" s="67">
        <f t="shared" si="68"/>
        <v>0</v>
      </c>
      <c r="G106" s="67">
        <f t="shared" si="68"/>
        <v>0</v>
      </c>
      <c r="H106" s="67">
        <f t="shared" si="68"/>
        <v>0</v>
      </c>
      <c r="I106" s="67">
        <f t="shared" si="68"/>
        <v>0</v>
      </c>
      <c r="J106" s="67">
        <f t="shared" si="68"/>
        <v>0</v>
      </c>
      <c r="K106" s="5"/>
      <c r="L106" s="1"/>
      <c r="M106" s="1">
        <f>E106+F106+G106+H106+I106+J106</f>
        <v>0</v>
      </c>
      <c r="W106" s="101">
        <f t="shared" si="2"/>
        <v>0</v>
      </c>
    </row>
    <row r="107" spans="1:23" x14ac:dyDescent="0.25">
      <c r="A107" s="118"/>
      <c r="B107" s="112"/>
      <c r="C107" s="17" t="s">
        <v>172</v>
      </c>
      <c r="D107" s="59">
        <f>D108+D109</f>
        <v>23678.5</v>
      </c>
      <c r="E107" s="59">
        <f t="shared" ref="E107:J107" si="69">E108+E109</f>
        <v>97208.6</v>
      </c>
      <c r="F107" s="59">
        <f t="shared" si="69"/>
        <v>0</v>
      </c>
      <c r="G107" s="59">
        <f t="shared" si="69"/>
        <v>0</v>
      </c>
      <c r="H107" s="59">
        <f t="shared" si="69"/>
        <v>0</v>
      </c>
      <c r="I107" s="59">
        <f t="shared" si="69"/>
        <v>0</v>
      </c>
      <c r="J107" s="59">
        <f t="shared" si="69"/>
        <v>0</v>
      </c>
      <c r="K107" s="5"/>
      <c r="L107" s="1"/>
      <c r="M107" s="1">
        <f>E107+F107+G107+H107+I107+J107</f>
        <v>97208.6</v>
      </c>
      <c r="W107" s="101">
        <f t="shared" si="2"/>
        <v>120887.1</v>
      </c>
    </row>
    <row r="108" spans="1:23" x14ac:dyDescent="0.25">
      <c r="A108" s="118"/>
      <c r="B108" s="112"/>
      <c r="C108" s="85" t="s">
        <v>113</v>
      </c>
      <c r="D108" s="59">
        <f>D112</f>
        <v>23678.5</v>
      </c>
      <c r="E108" s="59">
        <f t="shared" ref="E108:J108" si="70">E112</f>
        <v>97208.6</v>
      </c>
      <c r="F108" s="59">
        <f t="shared" si="70"/>
        <v>0</v>
      </c>
      <c r="G108" s="59">
        <f t="shared" si="70"/>
        <v>0</v>
      </c>
      <c r="H108" s="59">
        <f t="shared" si="70"/>
        <v>0</v>
      </c>
      <c r="I108" s="59">
        <f t="shared" si="70"/>
        <v>0</v>
      </c>
      <c r="J108" s="59">
        <f t="shared" si="70"/>
        <v>0</v>
      </c>
      <c r="K108" s="5"/>
      <c r="L108" s="1"/>
      <c r="M108" s="1"/>
      <c r="W108" s="101"/>
    </row>
    <row r="109" spans="1:23" x14ac:dyDescent="0.25">
      <c r="A109" s="118"/>
      <c r="B109" s="112"/>
      <c r="C109" s="85" t="s">
        <v>114</v>
      </c>
      <c r="D109" s="59">
        <f>D113</f>
        <v>0</v>
      </c>
      <c r="E109" s="59">
        <f t="shared" ref="E109:J109" si="71">E113</f>
        <v>0</v>
      </c>
      <c r="F109" s="59">
        <f t="shared" si="71"/>
        <v>0</v>
      </c>
      <c r="G109" s="59">
        <f t="shared" si="71"/>
        <v>0</v>
      </c>
      <c r="H109" s="59">
        <f t="shared" si="71"/>
        <v>0</v>
      </c>
      <c r="I109" s="59">
        <f t="shared" si="71"/>
        <v>0</v>
      </c>
      <c r="J109" s="59">
        <f t="shared" si="71"/>
        <v>0</v>
      </c>
      <c r="K109" s="5"/>
      <c r="L109" s="1"/>
      <c r="M109" s="1"/>
      <c r="W109" s="101"/>
    </row>
    <row r="110" spans="1:23" x14ac:dyDescent="0.25">
      <c r="A110" s="118"/>
      <c r="B110" s="112"/>
      <c r="C110" s="81" t="s">
        <v>171</v>
      </c>
      <c r="D110" s="59"/>
      <c r="E110" s="59"/>
      <c r="F110" s="59"/>
      <c r="G110" s="59"/>
      <c r="H110" s="59"/>
      <c r="I110" s="59"/>
      <c r="J110" s="59"/>
      <c r="K110" s="5"/>
      <c r="L110" s="1"/>
      <c r="M110" s="1"/>
      <c r="W110" s="101"/>
    </row>
    <row r="111" spans="1:23" ht="23.25" x14ac:dyDescent="0.25">
      <c r="A111" s="118"/>
      <c r="B111" s="112"/>
      <c r="C111" s="74" t="s">
        <v>161</v>
      </c>
      <c r="D111" s="59">
        <f>D112+D113</f>
        <v>23678.5</v>
      </c>
      <c r="E111" s="59">
        <f t="shared" ref="E111:J111" si="72">E112+E113</f>
        <v>97208.6</v>
      </c>
      <c r="F111" s="59">
        <f t="shared" si="72"/>
        <v>0</v>
      </c>
      <c r="G111" s="59">
        <f t="shared" si="72"/>
        <v>0</v>
      </c>
      <c r="H111" s="59">
        <f t="shared" si="72"/>
        <v>0</v>
      </c>
      <c r="I111" s="59">
        <f t="shared" si="72"/>
        <v>0</v>
      </c>
      <c r="J111" s="59">
        <f t="shared" si="72"/>
        <v>0</v>
      </c>
      <c r="K111" s="5"/>
      <c r="L111" s="1"/>
      <c r="M111" s="1">
        <f>E111+F111+G111+H111+I111+J111</f>
        <v>97208.6</v>
      </c>
      <c r="W111" s="101">
        <f t="shared" si="2"/>
        <v>120887.1</v>
      </c>
    </row>
    <row r="112" spans="1:23" x14ac:dyDescent="0.25">
      <c r="A112" s="118"/>
      <c r="B112" s="112"/>
      <c r="C112" s="74" t="s">
        <v>113</v>
      </c>
      <c r="D112" s="59">
        <v>23678.5</v>
      </c>
      <c r="E112" s="59">
        <v>97208.6</v>
      </c>
      <c r="F112" s="59">
        <v>0</v>
      </c>
      <c r="G112" s="59">
        <v>0</v>
      </c>
      <c r="H112" s="59">
        <v>0</v>
      </c>
      <c r="I112" s="59">
        <v>0</v>
      </c>
      <c r="J112" s="59">
        <v>0</v>
      </c>
      <c r="K112" s="5"/>
      <c r="L112" s="1"/>
      <c r="M112" s="1"/>
      <c r="W112" s="101">
        <f t="shared" si="2"/>
        <v>120887.1</v>
      </c>
    </row>
    <row r="113" spans="1:23" x14ac:dyDescent="0.25">
      <c r="A113" s="118"/>
      <c r="B113" s="112"/>
      <c r="C113" s="74" t="s">
        <v>114</v>
      </c>
      <c r="D113" s="59">
        <v>0</v>
      </c>
      <c r="E113" s="59">
        <v>0</v>
      </c>
      <c r="F113" s="59">
        <v>0</v>
      </c>
      <c r="G113" s="59">
        <v>0</v>
      </c>
      <c r="H113" s="59">
        <v>0</v>
      </c>
      <c r="I113" s="59">
        <v>0</v>
      </c>
      <c r="J113" s="67">
        <v>0</v>
      </c>
      <c r="K113" s="5"/>
      <c r="L113" s="1"/>
      <c r="M113" s="1">
        <f>E113+F113+G113+H113+I113+J113</f>
        <v>0</v>
      </c>
      <c r="W113" s="101">
        <f t="shared" si="2"/>
        <v>0</v>
      </c>
    </row>
    <row r="114" spans="1:23" x14ac:dyDescent="0.25">
      <c r="A114" s="118"/>
      <c r="B114" s="112"/>
      <c r="C114" s="81" t="s">
        <v>173</v>
      </c>
      <c r="D114" s="59">
        <f>D115+D116</f>
        <v>239.18</v>
      </c>
      <c r="E114" s="59">
        <f t="shared" ref="E114:J114" si="73">E115+E116</f>
        <v>973.7</v>
      </c>
      <c r="F114" s="59">
        <f t="shared" si="73"/>
        <v>0</v>
      </c>
      <c r="G114" s="59">
        <f t="shared" si="73"/>
        <v>0</v>
      </c>
      <c r="H114" s="59">
        <f t="shared" si="73"/>
        <v>0</v>
      </c>
      <c r="I114" s="59">
        <f t="shared" si="73"/>
        <v>0</v>
      </c>
      <c r="J114" s="59">
        <f t="shared" si="73"/>
        <v>0</v>
      </c>
      <c r="K114" s="5"/>
      <c r="L114" s="1"/>
      <c r="M114" s="1">
        <f>E114+F114+G114+H114+I114+J114</f>
        <v>973.7</v>
      </c>
      <c r="W114" s="101">
        <f t="shared" si="2"/>
        <v>1212.8800000000001</v>
      </c>
    </row>
    <row r="115" spans="1:23" x14ac:dyDescent="0.25">
      <c r="A115" s="118"/>
      <c r="B115" s="112"/>
      <c r="C115" s="90" t="s">
        <v>113</v>
      </c>
      <c r="D115" s="57">
        <f>D119</f>
        <v>239.18</v>
      </c>
      <c r="E115" s="57">
        <f t="shared" ref="E115:J115" si="74">E119</f>
        <v>973.7</v>
      </c>
      <c r="F115" s="57">
        <f t="shared" si="74"/>
        <v>0</v>
      </c>
      <c r="G115" s="57">
        <f t="shared" si="74"/>
        <v>0</v>
      </c>
      <c r="H115" s="57">
        <f t="shared" si="74"/>
        <v>0</v>
      </c>
      <c r="I115" s="57">
        <f t="shared" si="74"/>
        <v>0</v>
      </c>
      <c r="J115" s="57">
        <f t="shared" si="74"/>
        <v>0</v>
      </c>
      <c r="K115" s="5"/>
      <c r="L115" s="1"/>
      <c r="M115" s="1"/>
      <c r="W115" s="101"/>
    </row>
    <row r="116" spans="1:23" x14ac:dyDescent="0.25">
      <c r="A116" s="118"/>
      <c r="B116" s="112"/>
      <c r="C116" s="90" t="s">
        <v>114</v>
      </c>
      <c r="D116" s="57">
        <f>D120</f>
        <v>0</v>
      </c>
      <c r="E116" s="57">
        <f t="shared" ref="E116:J116" si="75">E120</f>
        <v>0</v>
      </c>
      <c r="F116" s="57">
        <f t="shared" si="75"/>
        <v>0</v>
      </c>
      <c r="G116" s="57">
        <f t="shared" si="75"/>
        <v>0</v>
      </c>
      <c r="H116" s="57">
        <f t="shared" si="75"/>
        <v>0</v>
      </c>
      <c r="I116" s="57">
        <f t="shared" si="75"/>
        <v>0</v>
      </c>
      <c r="J116" s="57">
        <f t="shared" si="75"/>
        <v>0</v>
      </c>
      <c r="K116" s="5"/>
      <c r="L116" s="1"/>
      <c r="M116" s="1"/>
      <c r="W116" s="101"/>
    </row>
    <row r="117" spans="1:23" x14ac:dyDescent="0.25">
      <c r="A117" s="118"/>
      <c r="B117" s="112"/>
      <c r="C117" s="90" t="s">
        <v>171</v>
      </c>
      <c r="D117" s="57"/>
      <c r="E117" s="57"/>
      <c r="F117" s="57"/>
      <c r="G117" s="57"/>
      <c r="H117" s="57"/>
      <c r="I117" s="57"/>
      <c r="J117" s="57"/>
      <c r="K117" s="5"/>
      <c r="L117" s="1"/>
      <c r="M117" s="1"/>
      <c r="W117" s="101"/>
    </row>
    <row r="118" spans="1:23" ht="23.25" x14ac:dyDescent="0.25">
      <c r="A118" s="118"/>
      <c r="B118" s="112"/>
      <c r="C118" s="74" t="s">
        <v>161</v>
      </c>
      <c r="D118" s="57">
        <f>D119+D120</f>
        <v>239.18</v>
      </c>
      <c r="E118" s="57">
        <f t="shared" ref="E118:J118" si="76">E119+E120</f>
        <v>973.7</v>
      </c>
      <c r="F118" s="57">
        <f t="shared" si="76"/>
        <v>0</v>
      </c>
      <c r="G118" s="57">
        <f t="shared" si="76"/>
        <v>0</v>
      </c>
      <c r="H118" s="57">
        <f t="shared" si="76"/>
        <v>0</v>
      </c>
      <c r="I118" s="57">
        <f t="shared" si="76"/>
        <v>0</v>
      </c>
      <c r="J118" s="57">
        <f t="shared" si="76"/>
        <v>0</v>
      </c>
      <c r="K118" s="5"/>
      <c r="L118" s="1"/>
      <c r="M118" s="1"/>
      <c r="W118" s="101">
        <f t="shared" si="2"/>
        <v>1212.8800000000001</v>
      </c>
    </row>
    <row r="119" spans="1:23" x14ac:dyDescent="0.25">
      <c r="A119" s="118"/>
      <c r="B119" s="112"/>
      <c r="C119" s="74" t="s">
        <v>113</v>
      </c>
      <c r="D119" s="57">
        <v>239.18</v>
      </c>
      <c r="E119" s="57">
        <v>973.7</v>
      </c>
      <c r="F119" s="57">
        <v>0</v>
      </c>
      <c r="G119" s="57">
        <v>0</v>
      </c>
      <c r="H119" s="57">
        <v>0</v>
      </c>
      <c r="I119" s="57">
        <v>0</v>
      </c>
      <c r="J119" s="57">
        <v>0</v>
      </c>
      <c r="K119" s="5"/>
      <c r="L119" s="1"/>
      <c r="M119" s="1"/>
      <c r="W119" s="101">
        <f t="shared" si="2"/>
        <v>1212.8800000000001</v>
      </c>
    </row>
    <row r="120" spans="1:23" x14ac:dyDescent="0.25">
      <c r="A120" s="128"/>
      <c r="B120" s="113"/>
      <c r="C120" s="74" t="s">
        <v>114</v>
      </c>
      <c r="D120" s="26">
        <v>0</v>
      </c>
      <c r="E120" s="59">
        <v>0</v>
      </c>
      <c r="F120" s="59">
        <v>0</v>
      </c>
      <c r="G120" s="59">
        <v>0</v>
      </c>
      <c r="H120" s="59">
        <v>0</v>
      </c>
      <c r="I120" s="59">
        <v>0</v>
      </c>
      <c r="J120" s="59">
        <v>0</v>
      </c>
      <c r="K120" s="5"/>
      <c r="L120" s="1"/>
      <c r="M120" s="1">
        <f>E120+F120+G120+H120+I120+J120</f>
        <v>0</v>
      </c>
      <c r="W120" s="101">
        <f t="shared" ref="W120:W216" si="77">D120+E120+F120+G120+H120+I120+J120</f>
        <v>0</v>
      </c>
    </row>
    <row r="121" spans="1:23" x14ac:dyDescent="0.25">
      <c r="A121" s="104" t="s">
        <v>17</v>
      </c>
      <c r="B121" s="107" t="s">
        <v>162</v>
      </c>
      <c r="C121" s="17" t="s">
        <v>14</v>
      </c>
      <c r="D121" s="59">
        <f>D122+D123</f>
        <v>0</v>
      </c>
      <c r="E121" s="59">
        <f t="shared" ref="E121:J121" si="78">E122+E123</f>
        <v>0</v>
      </c>
      <c r="F121" s="59">
        <f t="shared" si="78"/>
        <v>10058.790000000001</v>
      </c>
      <c r="G121" s="59">
        <f t="shared" si="78"/>
        <v>172136.88</v>
      </c>
      <c r="H121" s="59">
        <f t="shared" si="78"/>
        <v>143576.62999999998</v>
      </c>
      <c r="I121" s="59">
        <f t="shared" si="78"/>
        <v>0</v>
      </c>
      <c r="J121" s="59">
        <f t="shared" si="78"/>
        <v>0</v>
      </c>
      <c r="K121" s="5"/>
      <c r="L121" s="1"/>
      <c r="M121" s="1">
        <f>E121+F121+G121+H121+I121+J121</f>
        <v>325772.3</v>
      </c>
      <c r="W121" s="101">
        <f t="shared" si="77"/>
        <v>325772.3</v>
      </c>
    </row>
    <row r="122" spans="1:23" x14ac:dyDescent="0.25">
      <c r="A122" s="105"/>
      <c r="B122" s="108"/>
      <c r="C122" s="74" t="s">
        <v>113</v>
      </c>
      <c r="D122" s="59">
        <f>D125+D132</f>
        <v>0</v>
      </c>
      <c r="E122" s="59">
        <f t="shared" ref="E122:J122" si="79">E125+E132</f>
        <v>0</v>
      </c>
      <c r="F122" s="59">
        <f t="shared" si="79"/>
        <v>10058.790000000001</v>
      </c>
      <c r="G122" s="59">
        <f t="shared" si="79"/>
        <v>172136.88</v>
      </c>
      <c r="H122" s="59">
        <f t="shared" si="79"/>
        <v>0</v>
      </c>
      <c r="I122" s="59">
        <f t="shared" si="79"/>
        <v>0</v>
      </c>
      <c r="J122" s="59">
        <f t="shared" si="79"/>
        <v>0</v>
      </c>
      <c r="K122" s="5"/>
      <c r="L122" s="1"/>
      <c r="M122" s="1"/>
      <c r="W122" s="101">
        <f t="shared" si="77"/>
        <v>182195.67</v>
      </c>
    </row>
    <row r="123" spans="1:23" x14ac:dyDescent="0.25">
      <c r="A123" s="105"/>
      <c r="B123" s="108"/>
      <c r="C123" s="74" t="s">
        <v>114</v>
      </c>
      <c r="D123" s="59">
        <f>D126+D133</f>
        <v>0</v>
      </c>
      <c r="E123" s="59">
        <f t="shared" ref="E123:J123" si="80">E126+E133</f>
        <v>0</v>
      </c>
      <c r="F123" s="59">
        <f t="shared" si="80"/>
        <v>0</v>
      </c>
      <c r="G123" s="59">
        <f t="shared" si="80"/>
        <v>0</v>
      </c>
      <c r="H123" s="59">
        <f t="shared" si="80"/>
        <v>143576.62999999998</v>
      </c>
      <c r="I123" s="59">
        <f t="shared" si="80"/>
        <v>0</v>
      </c>
      <c r="J123" s="59">
        <f t="shared" si="80"/>
        <v>0</v>
      </c>
      <c r="K123" s="5"/>
      <c r="L123" s="1"/>
      <c r="M123" s="1">
        <f>E123+F123+G123+H123+I123+J123</f>
        <v>143576.62999999998</v>
      </c>
      <c r="W123" s="101">
        <f t="shared" si="77"/>
        <v>143576.62999999998</v>
      </c>
    </row>
    <row r="124" spans="1:23" x14ac:dyDescent="0.25">
      <c r="A124" s="105"/>
      <c r="B124" s="108"/>
      <c r="C124" s="17" t="s">
        <v>172</v>
      </c>
      <c r="D124" s="59">
        <f>D125+D126</f>
        <v>0</v>
      </c>
      <c r="E124" s="59">
        <f t="shared" ref="E124:J124" si="81">E125+E126</f>
        <v>0</v>
      </c>
      <c r="F124" s="59">
        <f t="shared" si="81"/>
        <v>9974.7900000000009</v>
      </c>
      <c r="G124" s="59">
        <f t="shared" si="81"/>
        <v>170415.51</v>
      </c>
      <c r="H124" s="59">
        <f t="shared" si="81"/>
        <v>137328.66999999998</v>
      </c>
      <c r="I124" s="59">
        <f t="shared" si="81"/>
        <v>0</v>
      </c>
      <c r="J124" s="59">
        <f t="shared" si="81"/>
        <v>0</v>
      </c>
      <c r="K124" s="5"/>
      <c r="L124" s="1"/>
      <c r="M124" s="1">
        <f>E124+F124+G124+H124+I124+J124</f>
        <v>317718.96999999997</v>
      </c>
      <c r="W124" s="101">
        <f t="shared" si="77"/>
        <v>317718.96999999997</v>
      </c>
    </row>
    <row r="125" spans="1:23" x14ac:dyDescent="0.25">
      <c r="A125" s="105"/>
      <c r="B125" s="108"/>
      <c r="C125" s="85" t="s">
        <v>113</v>
      </c>
      <c r="D125" s="59">
        <f>D129</f>
        <v>0</v>
      </c>
      <c r="E125" s="59">
        <f t="shared" ref="E125:J125" si="82">E129</f>
        <v>0</v>
      </c>
      <c r="F125" s="59">
        <f t="shared" si="82"/>
        <v>9974.7900000000009</v>
      </c>
      <c r="G125" s="59">
        <f t="shared" si="82"/>
        <v>170415.51</v>
      </c>
      <c r="H125" s="59">
        <f t="shared" si="82"/>
        <v>0</v>
      </c>
      <c r="I125" s="59">
        <f t="shared" si="82"/>
        <v>0</v>
      </c>
      <c r="J125" s="59">
        <f t="shared" si="82"/>
        <v>0</v>
      </c>
      <c r="K125" s="5"/>
      <c r="L125" s="1"/>
      <c r="M125" s="1"/>
      <c r="W125" s="101"/>
    </row>
    <row r="126" spans="1:23" x14ac:dyDescent="0.25">
      <c r="A126" s="105"/>
      <c r="B126" s="108"/>
      <c r="C126" s="85" t="s">
        <v>114</v>
      </c>
      <c r="D126" s="59">
        <f>D130</f>
        <v>0</v>
      </c>
      <c r="E126" s="59">
        <f t="shared" ref="E126:J126" si="83">E130</f>
        <v>0</v>
      </c>
      <c r="F126" s="59">
        <f t="shared" si="83"/>
        <v>0</v>
      </c>
      <c r="G126" s="59">
        <f t="shared" si="83"/>
        <v>0</v>
      </c>
      <c r="H126" s="59">
        <f t="shared" si="83"/>
        <v>137328.66999999998</v>
      </c>
      <c r="I126" s="59">
        <f t="shared" si="83"/>
        <v>0</v>
      </c>
      <c r="J126" s="59">
        <f t="shared" si="83"/>
        <v>0</v>
      </c>
      <c r="K126" s="5"/>
      <c r="L126" s="1"/>
      <c r="M126" s="1"/>
      <c r="W126" s="101"/>
    </row>
    <row r="127" spans="1:23" x14ac:dyDescent="0.25">
      <c r="A127" s="105"/>
      <c r="B127" s="108"/>
      <c r="C127" s="81" t="s">
        <v>171</v>
      </c>
      <c r="D127" s="59"/>
      <c r="E127" s="59"/>
      <c r="F127" s="59"/>
      <c r="G127" s="59"/>
      <c r="H127" s="59"/>
      <c r="I127" s="59"/>
      <c r="J127" s="59"/>
      <c r="K127" s="5"/>
      <c r="L127" s="1"/>
      <c r="M127" s="1"/>
      <c r="W127" s="101"/>
    </row>
    <row r="128" spans="1:23" ht="23.25" x14ac:dyDescent="0.25">
      <c r="A128" s="105"/>
      <c r="B128" s="108"/>
      <c r="C128" s="74" t="s">
        <v>161</v>
      </c>
      <c r="D128" s="59">
        <f>D129+D130</f>
        <v>0</v>
      </c>
      <c r="E128" s="59">
        <f t="shared" ref="E128:J128" si="84">E129+E130</f>
        <v>0</v>
      </c>
      <c r="F128" s="59">
        <f t="shared" si="84"/>
        <v>9974.7900000000009</v>
      </c>
      <c r="G128" s="59">
        <f t="shared" si="84"/>
        <v>170415.51</v>
      </c>
      <c r="H128" s="59">
        <f t="shared" si="84"/>
        <v>137328.66999999998</v>
      </c>
      <c r="I128" s="59">
        <f t="shared" si="84"/>
        <v>0</v>
      </c>
      <c r="J128" s="59">
        <f t="shared" si="84"/>
        <v>0</v>
      </c>
      <c r="K128" s="5"/>
      <c r="L128" s="1"/>
      <c r="M128" s="1">
        <f>E128+F128+G128+H128+I128+J128</f>
        <v>317718.96999999997</v>
      </c>
      <c r="W128" s="101">
        <f t="shared" si="77"/>
        <v>317718.96999999997</v>
      </c>
    </row>
    <row r="129" spans="1:23" x14ac:dyDescent="0.25">
      <c r="A129" s="105"/>
      <c r="B129" s="108"/>
      <c r="C129" s="74" t="s">
        <v>113</v>
      </c>
      <c r="D129" s="59">
        <f>D146+D163+D180</f>
        <v>0</v>
      </c>
      <c r="E129" s="59">
        <f t="shared" ref="E129:J129" si="85">E146+E163+E180</f>
        <v>0</v>
      </c>
      <c r="F129" s="59">
        <f t="shared" si="85"/>
        <v>9974.7900000000009</v>
      </c>
      <c r="G129" s="59">
        <f t="shared" si="85"/>
        <v>170415.51</v>
      </c>
      <c r="H129" s="59">
        <f t="shared" si="85"/>
        <v>0</v>
      </c>
      <c r="I129" s="59">
        <f t="shared" si="85"/>
        <v>0</v>
      </c>
      <c r="J129" s="59">
        <f t="shared" si="85"/>
        <v>0</v>
      </c>
      <c r="K129" s="5"/>
      <c r="L129" s="1"/>
      <c r="M129" s="1"/>
      <c r="W129" s="101">
        <f t="shared" si="77"/>
        <v>180390.30000000002</v>
      </c>
    </row>
    <row r="130" spans="1:23" x14ac:dyDescent="0.25">
      <c r="A130" s="105"/>
      <c r="B130" s="108"/>
      <c r="C130" s="74" t="s">
        <v>114</v>
      </c>
      <c r="D130" s="59">
        <f>D147+D164+D181</f>
        <v>0</v>
      </c>
      <c r="E130" s="59">
        <f t="shared" ref="E130:J130" si="86">E147+E164+E181</f>
        <v>0</v>
      </c>
      <c r="F130" s="59">
        <f t="shared" si="86"/>
        <v>0</v>
      </c>
      <c r="G130" s="59">
        <f t="shared" si="86"/>
        <v>0</v>
      </c>
      <c r="H130" s="59">
        <f t="shared" si="86"/>
        <v>137328.66999999998</v>
      </c>
      <c r="I130" s="59">
        <f t="shared" si="86"/>
        <v>0</v>
      </c>
      <c r="J130" s="59">
        <f t="shared" si="86"/>
        <v>0</v>
      </c>
      <c r="K130" s="5"/>
      <c r="L130" s="1"/>
      <c r="M130" s="1"/>
      <c r="W130" s="101">
        <f t="shared" si="77"/>
        <v>137328.66999999998</v>
      </c>
    </row>
    <row r="131" spans="1:23" x14ac:dyDescent="0.25">
      <c r="A131" s="105"/>
      <c r="B131" s="108"/>
      <c r="C131" s="81" t="s">
        <v>173</v>
      </c>
      <c r="D131" s="59">
        <f>D132+D133</f>
        <v>0</v>
      </c>
      <c r="E131" s="59">
        <f t="shared" ref="E131:J131" si="87">E132+E133</f>
        <v>0</v>
      </c>
      <c r="F131" s="59">
        <f t="shared" si="87"/>
        <v>84</v>
      </c>
      <c r="G131" s="59">
        <f t="shared" si="87"/>
        <v>1721.3700000000001</v>
      </c>
      <c r="H131" s="59">
        <f t="shared" si="87"/>
        <v>6247.96</v>
      </c>
      <c r="I131" s="59">
        <f t="shared" si="87"/>
        <v>0</v>
      </c>
      <c r="J131" s="59">
        <f t="shared" si="87"/>
        <v>0</v>
      </c>
      <c r="K131" s="5"/>
      <c r="L131" s="1"/>
      <c r="M131" s="1">
        <f>E131+F131+G131+H131+I131+J131</f>
        <v>8053.33</v>
      </c>
      <c r="W131" s="101">
        <f t="shared" si="77"/>
        <v>8053.33</v>
      </c>
    </row>
    <row r="132" spans="1:23" x14ac:dyDescent="0.25">
      <c r="A132" s="105"/>
      <c r="B132" s="108"/>
      <c r="C132" s="85" t="s">
        <v>113</v>
      </c>
      <c r="D132" s="59">
        <f>D136</f>
        <v>0</v>
      </c>
      <c r="E132" s="59">
        <f t="shared" ref="E132:J132" si="88">E136</f>
        <v>0</v>
      </c>
      <c r="F132" s="59">
        <f t="shared" si="88"/>
        <v>84</v>
      </c>
      <c r="G132" s="59">
        <f t="shared" si="88"/>
        <v>1721.3700000000001</v>
      </c>
      <c r="H132" s="59">
        <f t="shared" si="88"/>
        <v>0</v>
      </c>
      <c r="I132" s="59">
        <f t="shared" si="88"/>
        <v>0</v>
      </c>
      <c r="J132" s="59">
        <f t="shared" si="88"/>
        <v>0</v>
      </c>
      <c r="K132" s="5"/>
      <c r="L132" s="1"/>
      <c r="M132" s="1"/>
      <c r="W132" s="101"/>
    </row>
    <row r="133" spans="1:23" x14ac:dyDescent="0.25">
      <c r="A133" s="105"/>
      <c r="B133" s="108"/>
      <c r="C133" s="85" t="s">
        <v>114</v>
      </c>
      <c r="D133" s="59">
        <f>D137</f>
        <v>0</v>
      </c>
      <c r="E133" s="59">
        <f t="shared" ref="E133:J133" si="89">E137</f>
        <v>0</v>
      </c>
      <c r="F133" s="59">
        <f t="shared" si="89"/>
        <v>0</v>
      </c>
      <c r="G133" s="59">
        <f t="shared" si="89"/>
        <v>0</v>
      </c>
      <c r="H133" s="59">
        <f t="shared" si="89"/>
        <v>6247.96</v>
      </c>
      <c r="I133" s="59">
        <f t="shared" si="89"/>
        <v>0</v>
      </c>
      <c r="J133" s="59">
        <f t="shared" si="89"/>
        <v>0</v>
      </c>
      <c r="K133" s="5"/>
      <c r="L133" s="1"/>
      <c r="M133" s="1"/>
      <c r="W133" s="101"/>
    </row>
    <row r="134" spans="1:23" x14ac:dyDescent="0.25">
      <c r="A134" s="105"/>
      <c r="B134" s="108"/>
      <c r="C134" s="81" t="s">
        <v>171</v>
      </c>
      <c r="D134" s="59"/>
      <c r="E134" s="59"/>
      <c r="F134" s="59"/>
      <c r="G134" s="59"/>
      <c r="H134" s="59"/>
      <c r="I134" s="59"/>
      <c r="J134" s="59"/>
      <c r="K134" s="5"/>
      <c r="L134" s="1"/>
      <c r="M134" s="1"/>
      <c r="W134" s="101"/>
    </row>
    <row r="135" spans="1:23" ht="23.25" x14ac:dyDescent="0.25">
      <c r="A135" s="105"/>
      <c r="B135" s="108"/>
      <c r="C135" s="74" t="s">
        <v>161</v>
      </c>
      <c r="D135" s="59">
        <f>D136+D137</f>
        <v>0</v>
      </c>
      <c r="E135" s="59">
        <f t="shared" ref="E135:J135" si="90">E136+E137</f>
        <v>0</v>
      </c>
      <c r="F135" s="59">
        <f t="shared" si="90"/>
        <v>84</v>
      </c>
      <c r="G135" s="59">
        <f t="shared" si="90"/>
        <v>1721.3700000000001</v>
      </c>
      <c r="H135" s="59">
        <f t="shared" si="90"/>
        <v>6247.96</v>
      </c>
      <c r="I135" s="59">
        <f t="shared" si="90"/>
        <v>0</v>
      </c>
      <c r="J135" s="59">
        <f t="shared" si="90"/>
        <v>0</v>
      </c>
      <c r="K135" s="5"/>
      <c r="L135" s="1"/>
      <c r="M135" s="1"/>
      <c r="W135" s="101">
        <f t="shared" si="77"/>
        <v>8053.33</v>
      </c>
    </row>
    <row r="136" spans="1:23" x14ac:dyDescent="0.25">
      <c r="A136" s="105"/>
      <c r="B136" s="108"/>
      <c r="C136" s="74" t="s">
        <v>113</v>
      </c>
      <c r="D136" s="59">
        <f>D153+D170+D187</f>
        <v>0</v>
      </c>
      <c r="E136" s="59">
        <f t="shared" ref="E136:J136" si="91">E153+E170+E187</f>
        <v>0</v>
      </c>
      <c r="F136" s="59">
        <f t="shared" si="91"/>
        <v>84</v>
      </c>
      <c r="G136" s="59">
        <f t="shared" si="91"/>
        <v>1721.3700000000001</v>
      </c>
      <c r="H136" s="59">
        <f t="shared" si="91"/>
        <v>0</v>
      </c>
      <c r="I136" s="59">
        <f t="shared" si="91"/>
        <v>0</v>
      </c>
      <c r="J136" s="59">
        <f t="shared" si="91"/>
        <v>0</v>
      </c>
      <c r="K136" s="5"/>
      <c r="L136" s="1"/>
      <c r="M136" s="1"/>
      <c r="W136" s="101">
        <f t="shared" si="77"/>
        <v>1805.3700000000001</v>
      </c>
    </row>
    <row r="137" spans="1:23" x14ac:dyDescent="0.25">
      <c r="A137" s="106"/>
      <c r="B137" s="109"/>
      <c r="C137" s="74" t="s">
        <v>114</v>
      </c>
      <c r="D137" s="59">
        <f>D154+D171+D188</f>
        <v>0</v>
      </c>
      <c r="E137" s="59">
        <f t="shared" ref="E137:J137" si="92">E154+E171+E188</f>
        <v>0</v>
      </c>
      <c r="F137" s="59">
        <f t="shared" si="92"/>
        <v>0</v>
      </c>
      <c r="G137" s="59">
        <f t="shared" si="92"/>
        <v>0</v>
      </c>
      <c r="H137" s="59">
        <f t="shared" si="92"/>
        <v>6247.96</v>
      </c>
      <c r="I137" s="59">
        <f t="shared" si="92"/>
        <v>0</v>
      </c>
      <c r="J137" s="59">
        <f t="shared" si="92"/>
        <v>0</v>
      </c>
      <c r="K137" s="5"/>
      <c r="L137" s="1"/>
      <c r="M137" s="1"/>
      <c r="W137" s="101">
        <f t="shared" si="77"/>
        <v>6247.96</v>
      </c>
    </row>
    <row r="138" spans="1:23" x14ac:dyDescent="0.25">
      <c r="A138" s="80" t="s">
        <v>94</v>
      </c>
      <c r="B138" s="107" t="s">
        <v>95</v>
      </c>
      <c r="C138" s="74" t="s">
        <v>147</v>
      </c>
      <c r="D138" s="59">
        <f>D139+D140</f>
        <v>0</v>
      </c>
      <c r="E138" s="59">
        <f t="shared" ref="E138:J138" si="93">E139+E140</f>
        <v>0</v>
      </c>
      <c r="F138" s="59">
        <f t="shared" si="93"/>
        <v>10058.790000000001</v>
      </c>
      <c r="G138" s="59">
        <f t="shared" si="93"/>
        <v>3199.06</v>
      </c>
      <c r="H138" s="59">
        <f t="shared" si="93"/>
        <v>0</v>
      </c>
      <c r="I138" s="59">
        <f t="shared" si="93"/>
        <v>0</v>
      </c>
      <c r="J138" s="59">
        <f t="shared" si="93"/>
        <v>0</v>
      </c>
      <c r="K138" s="5"/>
      <c r="L138" s="1"/>
      <c r="M138" s="1">
        <f>E138+F138+G138+H138+I138+J138</f>
        <v>13257.85</v>
      </c>
      <c r="W138" s="101">
        <f t="shared" si="77"/>
        <v>13257.85</v>
      </c>
    </row>
    <row r="139" spans="1:23" x14ac:dyDescent="0.25">
      <c r="A139" s="76"/>
      <c r="B139" s="108"/>
      <c r="C139" s="74" t="s">
        <v>113</v>
      </c>
      <c r="D139" s="59">
        <f>D142+D149</f>
        <v>0</v>
      </c>
      <c r="E139" s="59">
        <f t="shared" ref="E139:J139" si="94">E142+E149</f>
        <v>0</v>
      </c>
      <c r="F139" s="59">
        <f t="shared" si="94"/>
        <v>10058.790000000001</v>
      </c>
      <c r="G139" s="59">
        <f t="shared" si="94"/>
        <v>3199.06</v>
      </c>
      <c r="H139" s="59">
        <f t="shared" si="94"/>
        <v>0</v>
      </c>
      <c r="I139" s="59">
        <f t="shared" si="94"/>
        <v>0</v>
      </c>
      <c r="J139" s="59">
        <f t="shared" si="94"/>
        <v>0</v>
      </c>
      <c r="K139" s="5"/>
      <c r="L139" s="1"/>
      <c r="M139" s="1"/>
      <c r="W139" s="101">
        <f t="shared" si="77"/>
        <v>13257.85</v>
      </c>
    </row>
    <row r="140" spans="1:23" x14ac:dyDescent="0.25">
      <c r="A140" s="76"/>
      <c r="B140" s="108"/>
      <c r="C140" s="74" t="s">
        <v>114</v>
      </c>
      <c r="D140" s="59">
        <f>D143+D150</f>
        <v>0</v>
      </c>
      <c r="E140" s="59">
        <f t="shared" ref="E140:J140" si="95">E143+E150</f>
        <v>0</v>
      </c>
      <c r="F140" s="59">
        <f t="shared" si="95"/>
        <v>0</v>
      </c>
      <c r="G140" s="59">
        <f t="shared" si="95"/>
        <v>0</v>
      </c>
      <c r="H140" s="59">
        <f t="shared" si="95"/>
        <v>0</v>
      </c>
      <c r="I140" s="59">
        <f t="shared" si="95"/>
        <v>0</v>
      </c>
      <c r="J140" s="59">
        <f t="shared" si="95"/>
        <v>0</v>
      </c>
      <c r="K140" s="5"/>
      <c r="L140" s="1"/>
      <c r="M140" s="1"/>
      <c r="W140" s="101">
        <f t="shared" si="77"/>
        <v>0</v>
      </c>
    </row>
    <row r="141" spans="1:23" x14ac:dyDescent="0.25">
      <c r="A141" s="76"/>
      <c r="B141" s="108"/>
      <c r="C141" s="17" t="s">
        <v>172</v>
      </c>
      <c r="D141" s="59">
        <f>D142+D143</f>
        <v>0</v>
      </c>
      <c r="E141" s="59">
        <f t="shared" ref="E141:V141" si="96">E142+E143</f>
        <v>0</v>
      </c>
      <c r="F141" s="59">
        <f t="shared" si="96"/>
        <v>9974.7900000000009</v>
      </c>
      <c r="G141" s="59">
        <f t="shared" si="96"/>
        <v>3167.07</v>
      </c>
      <c r="H141" s="59">
        <f t="shared" si="96"/>
        <v>0</v>
      </c>
      <c r="I141" s="59">
        <f t="shared" si="96"/>
        <v>0</v>
      </c>
      <c r="J141" s="59">
        <f t="shared" si="96"/>
        <v>0</v>
      </c>
      <c r="K141" s="59">
        <f t="shared" si="96"/>
        <v>0</v>
      </c>
      <c r="L141" s="59">
        <f t="shared" si="96"/>
        <v>0</v>
      </c>
      <c r="M141" s="59">
        <f t="shared" si="96"/>
        <v>0</v>
      </c>
      <c r="N141" s="59">
        <f t="shared" si="96"/>
        <v>0</v>
      </c>
      <c r="O141" s="59">
        <f t="shared" si="96"/>
        <v>0</v>
      </c>
      <c r="P141" s="59">
        <f t="shared" si="96"/>
        <v>0</v>
      </c>
      <c r="Q141" s="59">
        <f t="shared" si="96"/>
        <v>0</v>
      </c>
      <c r="R141" s="59">
        <f t="shared" si="96"/>
        <v>0</v>
      </c>
      <c r="S141" s="59">
        <f t="shared" si="96"/>
        <v>0</v>
      </c>
      <c r="T141" s="59">
        <f t="shared" si="96"/>
        <v>0</v>
      </c>
      <c r="U141" s="59">
        <f t="shared" si="96"/>
        <v>0</v>
      </c>
      <c r="V141" s="59">
        <f t="shared" si="96"/>
        <v>0</v>
      </c>
      <c r="W141" s="101">
        <f t="shared" si="77"/>
        <v>13141.86</v>
      </c>
    </row>
    <row r="142" spans="1:23" x14ac:dyDescent="0.25">
      <c r="A142" s="76"/>
      <c r="B142" s="108"/>
      <c r="C142" s="85" t="s">
        <v>113</v>
      </c>
      <c r="D142" s="59">
        <f>D146</f>
        <v>0</v>
      </c>
      <c r="E142" s="59">
        <f t="shared" ref="E142:F142" si="97">E146</f>
        <v>0</v>
      </c>
      <c r="F142" s="59">
        <f t="shared" si="97"/>
        <v>9974.7900000000009</v>
      </c>
      <c r="G142" s="59">
        <f t="shared" ref="G142:G143" si="98">G146</f>
        <v>3167.07</v>
      </c>
      <c r="H142" s="59">
        <f t="shared" ref="H142:H143" si="99">H146</f>
        <v>0</v>
      </c>
      <c r="I142" s="59">
        <f t="shared" ref="I142:I143" si="100">I146</f>
        <v>0</v>
      </c>
      <c r="J142" s="59">
        <f t="shared" ref="J142:J143" si="101">J146</f>
        <v>0</v>
      </c>
      <c r="K142" s="5"/>
      <c r="L142" s="1"/>
      <c r="M142" s="1"/>
      <c r="W142" s="101"/>
    </row>
    <row r="143" spans="1:23" x14ac:dyDescent="0.25">
      <c r="A143" s="76"/>
      <c r="B143" s="108"/>
      <c r="C143" s="85" t="s">
        <v>114</v>
      </c>
      <c r="D143" s="59">
        <f>D147</f>
        <v>0</v>
      </c>
      <c r="E143" s="59">
        <f t="shared" ref="E143:F143" si="102">E147</f>
        <v>0</v>
      </c>
      <c r="F143" s="59">
        <f t="shared" si="102"/>
        <v>0</v>
      </c>
      <c r="G143" s="59">
        <f t="shared" si="98"/>
        <v>0</v>
      </c>
      <c r="H143" s="59">
        <f t="shared" si="99"/>
        <v>0</v>
      </c>
      <c r="I143" s="59">
        <f t="shared" si="100"/>
        <v>0</v>
      </c>
      <c r="J143" s="59">
        <f t="shared" si="101"/>
        <v>0</v>
      </c>
      <c r="K143" s="5"/>
      <c r="L143" s="1"/>
      <c r="M143" s="1"/>
      <c r="W143" s="101"/>
    </row>
    <row r="144" spans="1:23" x14ac:dyDescent="0.25">
      <c r="A144" s="76"/>
      <c r="B144" s="108"/>
      <c r="C144" s="81" t="s">
        <v>171</v>
      </c>
      <c r="D144" s="59"/>
      <c r="E144" s="59"/>
      <c r="F144" s="59"/>
      <c r="G144" s="59"/>
      <c r="H144" s="59"/>
      <c r="I144" s="59"/>
      <c r="J144" s="59"/>
      <c r="K144" s="5"/>
      <c r="L144" s="1"/>
      <c r="M144" s="1"/>
      <c r="W144" s="101"/>
    </row>
    <row r="145" spans="1:23" ht="23.25" x14ac:dyDescent="0.25">
      <c r="A145" s="76"/>
      <c r="B145" s="108"/>
      <c r="C145" s="74" t="s">
        <v>161</v>
      </c>
      <c r="D145" s="59">
        <f>D146+D147</f>
        <v>0</v>
      </c>
      <c r="E145" s="59">
        <f t="shared" ref="E145:J145" si="103">E146+E147</f>
        <v>0</v>
      </c>
      <c r="F145" s="59">
        <f t="shared" si="103"/>
        <v>9974.7900000000009</v>
      </c>
      <c r="G145" s="59">
        <f t="shared" si="103"/>
        <v>3167.07</v>
      </c>
      <c r="H145" s="59">
        <f t="shared" si="103"/>
        <v>0</v>
      </c>
      <c r="I145" s="59">
        <f t="shared" si="103"/>
        <v>0</v>
      </c>
      <c r="J145" s="59">
        <f t="shared" si="103"/>
        <v>0</v>
      </c>
      <c r="K145" s="5"/>
      <c r="L145" s="1"/>
      <c r="M145" s="1">
        <f t="shared" ref="M145:M148" si="104">E145+F145+G145+H145+I145+J145</f>
        <v>13141.86</v>
      </c>
      <c r="W145" s="101">
        <f t="shared" si="77"/>
        <v>13141.86</v>
      </c>
    </row>
    <row r="146" spans="1:23" x14ac:dyDescent="0.25">
      <c r="A146" s="76"/>
      <c r="B146" s="108"/>
      <c r="C146" s="74" t="s">
        <v>113</v>
      </c>
      <c r="D146" s="59">
        <v>0</v>
      </c>
      <c r="E146" s="59">
        <v>0</v>
      </c>
      <c r="F146" s="59">
        <v>9974.7900000000009</v>
      </c>
      <c r="G146" s="59">
        <v>3167.07</v>
      </c>
      <c r="H146" s="53">
        <v>0</v>
      </c>
      <c r="I146" s="53">
        <v>0</v>
      </c>
      <c r="J146" s="59">
        <v>0</v>
      </c>
      <c r="K146" s="5"/>
      <c r="L146" s="1"/>
      <c r="M146" s="1"/>
      <c r="W146" s="101">
        <f t="shared" si="77"/>
        <v>13141.86</v>
      </c>
    </row>
    <row r="147" spans="1:23" x14ac:dyDescent="0.25">
      <c r="A147" s="76"/>
      <c r="B147" s="108"/>
      <c r="C147" s="74" t="s">
        <v>114</v>
      </c>
      <c r="D147" s="59">
        <v>0</v>
      </c>
      <c r="E147" s="59">
        <v>0</v>
      </c>
      <c r="F147" s="59">
        <v>0</v>
      </c>
      <c r="G147" s="59">
        <v>0</v>
      </c>
      <c r="H147" s="59">
        <v>0</v>
      </c>
      <c r="I147" s="59">
        <v>0</v>
      </c>
      <c r="J147" s="59">
        <v>0</v>
      </c>
      <c r="K147" s="5"/>
      <c r="L147" s="1"/>
      <c r="M147" s="1"/>
      <c r="W147" s="101">
        <f t="shared" si="77"/>
        <v>0</v>
      </c>
    </row>
    <row r="148" spans="1:23" x14ac:dyDescent="0.25">
      <c r="A148" s="76"/>
      <c r="B148" s="108"/>
      <c r="C148" s="81" t="s">
        <v>173</v>
      </c>
      <c r="D148" s="59">
        <f>D149+D150</f>
        <v>0</v>
      </c>
      <c r="E148" s="59">
        <f t="shared" ref="E148:J148" si="105">E149+E150</f>
        <v>0</v>
      </c>
      <c r="F148" s="59">
        <f t="shared" si="105"/>
        <v>84</v>
      </c>
      <c r="G148" s="59">
        <f t="shared" si="105"/>
        <v>31.99</v>
      </c>
      <c r="H148" s="59">
        <f t="shared" si="105"/>
        <v>0</v>
      </c>
      <c r="I148" s="59">
        <f t="shared" si="105"/>
        <v>0</v>
      </c>
      <c r="J148" s="59">
        <f t="shared" si="105"/>
        <v>0</v>
      </c>
      <c r="K148" s="5"/>
      <c r="L148" s="1"/>
      <c r="M148" s="1">
        <f t="shared" si="104"/>
        <v>115.99</v>
      </c>
      <c r="W148" s="101">
        <f t="shared" si="77"/>
        <v>115.99</v>
      </c>
    </row>
    <row r="149" spans="1:23" x14ac:dyDescent="0.25">
      <c r="A149" s="76"/>
      <c r="B149" s="108"/>
      <c r="C149" s="85" t="s">
        <v>113</v>
      </c>
      <c r="D149" s="59">
        <f>D153</f>
        <v>0</v>
      </c>
      <c r="E149" s="59">
        <f t="shared" ref="E149:J149" si="106">E153</f>
        <v>0</v>
      </c>
      <c r="F149" s="59">
        <f t="shared" si="106"/>
        <v>84</v>
      </c>
      <c r="G149" s="59">
        <f t="shared" si="106"/>
        <v>31.99</v>
      </c>
      <c r="H149" s="59">
        <f t="shared" si="106"/>
        <v>0</v>
      </c>
      <c r="I149" s="59">
        <f t="shared" si="106"/>
        <v>0</v>
      </c>
      <c r="J149" s="59">
        <f t="shared" si="106"/>
        <v>0</v>
      </c>
      <c r="K149" s="5"/>
      <c r="L149" s="1"/>
      <c r="M149" s="1"/>
      <c r="W149" s="101"/>
    </row>
    <row r="150" spans="1:23" x14ac:dyDescent="0.25">
      <c r="A150" s="76"/>
      <c r="B150" s="108"/>
      <c r="C150" s="85" t="s">
        <v>114</v>
      </c>
      <c r="D150" s="59">
        <f>D154</f>
        <v>0</v>
      </c>
      <c r="E150" s="59">
        <f t="shared" ref="E150:J150" si="107">E154</f>
        <v>0</v>
      </c>
      <c r="F150" s="59">
        <f t="shared" si="107"/>
        <v>0</v>
      </c>
      <c r="G150" s="59">
        <f t="shared" si="107"/>
        <v>0</v>
      </c>
      <c r="H150" s="59">
        <f t="shared" si="107"/>
        <v>0</v>
      </c>
      <c r="I150" s="59">
        <f t="shared" si="107"/>
        <v>0</v>
      </c>
      <c r="J150" s="59">
        <f t="shared" si="107"/>
        <v>0</v>
      </c>
      <c r="K150" s="5"/>
      <c r="L150" s="1"/>
      <c r="M150" s="1"/>
      <c r="W150" s="101"/>
    </row>
    <row r="151" spans="1:23" x14ac:dyDescent="0.25">
      <c r="A151" s="76"/>
      <c r="B151" s="108"/>
      <c r="C151" s="81" t="s">
        <v>171</v>
      </c>
      <c r="D151" s="59"/>
      <c r="E151" s="59"/>
      <c r="F151" s="59"/>
      <c r="G151" s="59"/>
      <c r="H151" s="59"/>
      <c r="I151" s="59"/>
      <c r="J151" s="59"/>
      <c r="K151" s="5"/>
      <c r="L151" s="1"/>
      <c r="M151" s="1"/>
      <c r="W151" s="101"/>
    </row>
    <row r="152" spans="1:23" ht="23.25" x14ac:dyDescent="0.25">
      <c r="A152" s="76"/>
      <c r="B152" s="108"/>
      <c r="C152" s="74" t="s">
        <v>161</v>
      </c>
      <c r="D152" s="59">
        <f>D153+D154</f>
        <v>0</v>
      </c>
      <c r="E152" s="59">
        <f t="shared" ref="E152:J152" si="108">E153+E154</f>
        <v>0</v>
      </c>
      <c r="F152" s="59">
        <f t="shared" si="108"/>
        <v>84</v>
      </c>
      <c r="G152" s="59">
        <f t="shared" si="108"/>
        <v>31.99</v>
      </c>
      <c r="H152" s="59">
        <f t="shared" si="108"/>
        <v>0</v>
      </c>
      <c r="I152" s="59">
        <f t="shared" si="108"/>
        <v>0</v>
      </c>
      <c r="J152" s="59">
        <f t="shared" si="108"/>
        <v>0</v>
      </c>
      <c r="K152" s="5"/>
      <c r="L152" s="1"/>
      <c r="M152" s="1"/>
      <c r="W152" s="101">
        <f t="shared" si="77"/>
        <v>115.99</v>
      </c>
    </row>
    <row r="153" spans="1:23" x14ac:dyDescent="0.25">
      <c r="A153" s="76"/>
      <c r="B153" s="108"/>
      <c r="C153" s="74" t="s">
        <v>113</v>
      </c>
      <c r="D153" s="59">
        <v>0</v>
      </c>
      <c r="E153" s="59">
        <v>0</v>
      </c>
      <c r="F153" s="59">
        <v>84</v>
      </c>
      <c r="G153" s="59">
        <v>31.99</v>
      </c>
      <c r="H153" s="53">
        <v>0</v>
      </c>
      <c r="I153" s="53">
        <v>0</v>
      </c>
      <c r="J153" s="53">
        <v>0</v>
      </c>
      <c r="K153" s="5"/>
      <c r="L153" s="1"/>
      <c r="M153" s="1"/>
      <c r="W153" s="101">
        <f t="shared" si="77"/>
        <v>115.99</v>
      </c>
    </row>
    <row r="154" spans="1:23" x14ac:dyDescent="0.25">
      <c r="A154" s="76"/>
      <c r="B154" s="109"/>
      <c r="C154" s="74" t="s">
        <v>114</v>
      </c>
      <c r="D154" s="59">
        <v>0</v>
      </c>
      <c r="E154" s="59">
        <v>0</v>
      </c>
      <c r="F154" s="59">
        <v>0</v>
      </c>
      <c r="G154" s="59">
        <v>0</v>
      </c>
      <c r="H154" s="59">
        <v>0</v>
      </c>
      <c r="I154" s="59">
        <v>0</v>
      </c>
      <c r="J154" s="59">
        <v>0</v>
      </c>
      <c r="K154" s="5"/>
      <c r="L154" s="1"/>
      <c r="M154" s="1"/>
      <c r="W154" s="101">
        <f t="shared" si="77"/>
        <v>0</v>
      </c>
    </row>
    <row r="155" spans="1:23" x14ac:dyDescent="0.25">
      <c r="A155" s="104" t="s">
        <v>96</v>
      </c>
      <c r="B155" s="107" t="s">
        <v>97</v>
      </c>
      <c r="C155" s="74" t="s">
        <v>147</v>
      </c>
      <c r="D155" s="59">
        <f>D156+D157</f>
        <v>0</v>
      </c>
      <c r="E155" s="59">
        <f t="shared" ref="E155:J155" si="109">E156+E157</f>
        <v>0</v>
      </c>
      <c r="F155" s="59">
        <f t="shared" si="109"/>
        <v>0</v>
      </c>
      <c r="G155" s="59">
        <f t="shared" si="109"/>
        <v>168937.82</v>
      </c>
      <c r="H155" s="59">
        <f t="shared" si="109"/>
        <v>112890.88</v>
      </c>
      <c r="I155" s="59">
        <f t="shared" si="109"/>
        <v>0</v>
      </c>
      <c r="J155" s="59">
        <f t="shared" si="109"/>
        <v>0</v>
      </c>
      <c r="K155" s="5"/>
      <c r="L155" s="1"/>
      <c r="M155" s="1">
        <f>E155+F155+G155+H155+I155+J155</f>
        <v>281828.7</v>
      </c>
      <c r="W155" s="101">
        <f t="shared" si="77"/>
        <v>281828.7</v>
      </c>
    </row>
    <row r="156" spans="1:23" x14ac:dyDescent="0.25">
      <c r="A156" s="105"/>
      <c r="B156" s="108"/>
      <c r="C156" s="74" t="s">
        <v>113</v>
      </c>
      <c r="D156" s="59">
        <f>D159+D166</f>
        <v>0</v>
      </c>
      <c r="E156" s="59">
        <f t="shared" ref="E156:J156" si="110">E163+E170</f>
        <v>0</v>
      </c>
      <c r="F156" s="59">
        <f t="shared" si="110"/>
        <v>0</v>
      </c>
      <c r="G156" s="59">
        <f t="shared" si="110"/>
        <v>168937.82</v>
      </c>
      <c r="H156" s="59">
        <f t="shared" si="110"/>
        <v>0</v>
      </c>
      <c r="I156" s="59">
        <f t="shared" si="110"/>
        <v>0</v>
      </c>
      <c r="J156" s="59">
        <f t="shared" si="110"/>
        <v>0</v>
      </c>
      <c r="K156" s="5"/>
      <c r="L156" s="1"/>
      <c r="M156" s="1"/>
      <c r="W156" s="101">
        <f t="shared" si="77"/>
        <v>168937.82</v>
      </c>
    </row>
    <row r="157" spans="1:23" x14ac:dyDescent="0.25">
      <c r="A157" s="105"/>
      <c r="B157" s="108"/>
      <c r="C157" s="74" t="s">
        <v>114</v>
      </c>
      <c r="D157" s="59">
        <f>D160+D167</f>
        <v>0</v>
      </c>
      <c r="E157" s="59">
        <f t="shared" ref="E157:J157" si="111">E160+E167</f>
        <v>0</v>
      </c>
      <c r="F157" s="59">
        <f t="shared" si="111"/>
        <v>0</v>
      </c>
      <c r="G157" s="59">
        <f t="shared" si="111"/>
        <v>0</v>
      </c>
      <c r="H157" s="59">
        <f t="shared" si="111"/>
        <v>112890.88</v>
      </c>
      <c r="I157" s="59">
        <f t="shared" si="111"/>
        <v>0</v>
      </c>
      <c r="J157" s="59">
        <f t="shared" si="111"/>
        <v>0</v>
      </c>
      <c r="K157" s="5"/>
      <c r="L157" s="1"/>
      <c r="M157" s="1">
        <f t="shared" ref="M157:M165" si="112">E157+F157+G157+H157+I157+J157</f>
        <v>112890.88</v>
      </c>
      <c r="W157" s="101">
        <f t="shared" si="77"/>
        <v>112890.88</v>
      </c>
    </row>
    <row r="158" spans="1:23" x14ac:dyDescent="0.25">
      <c r="A158" s="105"/>
      <c r="B158" s="108"/>
      <c r="C158" s="17" t="s">
        <v>172</v>
      </c>
      <c r="D158" s="59">
        <f>D159+D160</f>
        <v>0</v>
      </c>
      <c r="E158" s="59">
        <f t="shared" ref="E158:J158" si="113">E159+E160</f>
        <v>0</v>
      </c>
      <c r="F158" s="59">
        <f t="shared" si="113"/>
        <v>0</v>
      </c>
      <c r="G158" s="59">
        <f t="shared" si="113"/>
        <v>167248.44</v>
      </c>
      <c r="H158" s="59">
        <f t="shared" si="113"/>
        <v>106791.92</v>
      </c>
      <c r="I158" s="59">
        <f t="shared" si="113"/>
        <v>0</v>
      </c>
      <c r="J158" s="59">
        <f t="shared" si="113"/>
        <v>0</v>
      </c>
      <c r="K158" s="5"/>
      <c r="L158" s="1"/>
      <c r="M158" s="1">
        <f t="shared" si="112"/>
        <v>274040.36</v>
      </c>
      <c r="W158" s="101">
        <f t="shared" si="77"/>
        <v>274040.36</v>
      </c>
    </row>
    <row r="159" spans="1:23" x14ac:dyDescent="0.25">
      <c r="A159" s="105"/>
      <c r="B159" s="108"/>
      <c r="C159" s="85" t="s">
        <v>113</v>
      </c>
      <c r="D159" s="59">
        <f>D163</f>
        <v>0</v>
      </c>
      <c r="E159" s="59">
        <f t="shared" ref="E159:J159" si="114">E163</f>
        <v>0</v>
      </c>
      <c r="F159" s="59">
        <f t="shared" si="114"/>
        <v>0</v>
      </c>
      <c r="G159" s="59">
        <f t="shared" si="114"/>
        <v>167248.44</v>
      </c>
      <c r="H159" s="59">
        <f t="shared" si="114"/>
        <v>0</v>
      </c>
      <c r="I159" s="59">
        <f t="shared" si="114"/>
        <v>0</v>
      </c>
      <c r="J159" s="59">
        <f t="shared" si="114"/>
        <v>0</v>
      </c>
      <c r="K159" s="5"/>
      <c r="L159" s="1"/>
      <c r="M159" s="1"/>
      <c r="W159" s="101"/>
    </row>
    <row r="160" spans="1:23" x14ac:dyDescent="0.25">
      <c r="A160" s="105"/>
      <c r="B160" s="108"/>
      <c r="C160" s="85" t="s">
        <v>114</v>
      </c>
      <c r="D160" s="59">
        <f>D164</f>
        <v>0</v>
      </c>
      <c r="E160" s="59">
        <f t="shared" ref="E160:J160" si="115">E164</f>
        <v>0</v>
      </c>
      <c r="F160" s="59">
        <f t="shared" si="115"/>
        <v>0</v>
      </c>
      <c r="G160" s="59">
        <f t="shared" si="115"/>
        <v>0</v>
      </c>
      <c r="H160" s="59">
        <f t="shared" si="115"/>
        <v>106791.92</v>
      </c>
      <c r="I160" s="59">
        <f t="shared" si="115"/>
        <v>0</v>
      </c>
      <c r="J160" s="59">
        <f t="shared" si="115"/>
        <v>0</v>
      </c>
      <c r="K160" s="5"/>
      <c r="L160" s="1"/>
      <c r="M160" s="1"/>
      <c r="W160" s="101"/>
    </row>
    <row r="161" spans="1:23" x14ac:dyDescent="0.25">
      <c r="A161" s="105"/>
      <c r="B161" s="108"/>
      <c r="C161" s="81" t="s">
        <v>171</v>
      </c>
      <c r="D161" s="59"/>
      <c r="E161" s="59"/>
      <c r="F161" s="59"/>
      <c r="G161" s="59"/>
      <c r="H161" s="59"/>
      <c r="I161" s="59"/>
      <c r="J161" s="59"/>
      <c r="K161" s="5"/>
      <c r="L161" s="1"/>
      <c r="M161" s="1"/>
      <c r="W161" s="101"/>
    </row>
    <row r="162" spans="1:23" ht="23.25" x14ac:dyDescent="0.25">
      <c r="A162" s="105"/>
      <c r="B162" s="108"/>
      <c r="C162" s="74" t="s">
        <v>161</v>
      </c>
      <c r="D162" s="59">
        <f>D163+D164</f>
        <v>0</v>
      </c>
      <c r="E162" s="59">
        <f t="shared" ref="E162:J162" si="116">E163+E164</f>
        <v>0</v>
      </c>
      <c r="F162" s="59">
        <f t="shared" si="116"/>
        <v>0</v>
      </c>
      <c r="G162" s="59">
        <f t="shared" si="116"/>
        <v>167248.44</v>
      </c>
      <c r="H162" s="59">
        <f t="shared" si="116"/>
        <v>106791.92</v>
      </c>
      <c r="I162" s="59">
        <f t="shared" si="116"/>
        <v>0</v>
      </c>
      <c r="J162" s="59">
        <f t="shared" si="116"/>
        <v>0</v>
      </c>
      <c r="K162" s="5"/>
      <c r="L162" s="1"/>
      <c r="M162" s="1">
        <f t="shared" si="112"/>
        <v>274040.36</v>
      </c>
      <c r="W162" s="101">
        <f t="shared" si="77"/>
        <v>274040.36</v>
      </c>
    </row>
    <row r="163" spans="1:23" x14ac:dyDescent="0.25">
      <c r="A163" s="105"/>
      <c r="B163" s="108"/>
      <c r="C163" s="74" t="s">
        <v>113</v>
      </c>
      <c r="D163" s="59">
        <v>0</v>
      </c>
      <c r="E163" s="59">
        <v>0</v>
      </c>
      <c r="F163" s="59">
        <v>0</v>
      </c>
      <c r="G163" s="59">
        <v>167248.44</v>
      </c>
      <c r="H163" s="59">
        <v>0</v>
      </c>
      <c r="I163" s="59">
        <v>0</v>
      </c>
      <c r="J163" s="59">
        <v>0</v>
      </c>
      <c r="K163" s="5"/>
      <c r="L163" s="1"/>
      <c r="M163" s="1"/>
      <c r="W163" s="101">
        <f t="shared" si="77"/>
        <v>167248.44</v>
      </c>
    </row>
    <row r="164" spans="1:23" x14ac:dyDescent="0.25">
      <c r="A164" s="105"/>
      <c r="B164" s="108"/>
      <c r="C164" s="74" t="s">
        <v>114</v>
      </c>
      <c r="D164" s="59">
        <v>0</v>
      </c>
      <c r="E164" s="59">
        <v>0</v>
      </c>
      <c r="F164" s="59">
        <v>0</v>
      </c>
      <c r="G164" s="59">
        <v>0</v>
      </c>
      <c r="H164" s="59">
        <v>106791.92</v>
      </c>
      <c r="I164" s="53">
        <v>0</v>
      </c>
      <c r="J164" s="53">
        <v>0</v>
      </c>
      <c r="K164" s="5"/>
      <c r="L164" s="1"/>
      <c r="M164" s="1"/>
      <c r="W164" s="101">
        <f t="shared" si="77"/>
        <v>106791.92</v>
      </c>
    </row>
    <row r="165" spans="1:23" x14ac:dyDescent="0.25">
      <c r="A165" s="105"/>
      <c r="B165" s="108"/>
      <c r="C165" s="81" t="s">
        <v>173</v>
      </c>
      <c r="D165" s="59">
        <f>D166+D167</f>
        <v>0</v>
      </c>
      <c r="E165" s="59">
        <f t="shared" ref="E165:J165" si="117">E166+E167</f>
        <v>0</v>
      </c>
      <c r="F165" s="59">
        <f t="shared" si="117"/>
        <v>0</v>
      </c>
      <c r="G165" s="59">
        <f t="shared" si="117"/>
        <v>1689.38</v>
      </c>
      <c r="H165" s="59">
        <f t="shared" si="117"/>
        <v>6098.96</v>
      </c>
      <c r="I165" s="59">
        <f t="shared" si="117"/>
        <v>0</v>
      </c>
      <c r="J165" s="59">
        <f t="shared" si="117"/>
        <v>0</v>
      </c>
      <c r="K165" s="5"/>
      <c r="L165" s="1"/>
      <c r="M165" s="1">
        <f t="shared" si="112"/>
        <v>7788.34</v>
      </c>
      <c r="W165" s="101">
        <f t="shared" si="77"/>
        <v>7788.34</v>
      </c>
    </row>
    <row r="166" spans="1:23" x14ac:dyDescent="0.25">
      <c r="A166" s="105"/>
      <c r="B166" s="108"/>
      <c r="C166" s="85" t="s">
        <v>113</v>
      </c>
      <c r="D166" s="59">
        <f>D170</f>
        <v>0</v>
      </c>
      <c r="E166" s="59">
        <f t="shared" ref="E166:J166" si="118">E170</f>
        <v>0</v>
      </c>
      <c r="F166" s="59">
        <f t="shared" si="118"/>
        <v>0</v>
      </c>
      <c r="G166" s="59">
        <f t="shared" si="118"/>
        <v>1689.38</v>
      </c>
      <c r="H166" s="59">
        <f t="shared" si="118"/>
        <v>0</v>
      </c>
      <c r="I166" s="59">
        <f t="shared" si="118"/>
        <v>0</v>
      </c>
      <c r="J166" s="59">
        <f t="shared" si="118"/>
        <v>0</v>
      </c>
      <c r="K166" s="5"/>
      <c r="L166" s="1"/>
      <c r="M166" s="1"/>
      <c r="W166" s="101"/>
    </row>
    <row r="167" spans="1:23" x14ac:dyDescent="0.25">
      <c r="A167" s="105"/>
      <c r="B167" s="108"/>
      <c r="C167" s="85" t="s">
        <v>114</v>
      </c>
      <c r="D167" s="59">
        <f>D171</f>
        <v>0</v>
      </c>
      <c r="E167" s="59">
        <f t="shared" ref="E167:J167" si="119">E171</f>
        <v>0</v>
      </c>
      <c r="F167" s="59">
        <f t="shared" si="119"/>
        <v>0</v>
      </c>
      <c r="G167" s="59">
        <f t="shared" si="119"/>
        <v>0</v>
      </c>
      <c r="H167" s="59">
        <f t="shared" si="119"/>
        <v>6098.96</v>
      </c>
      <c r="I167" s="59">
        <f t="shared" si="119"/>
        <v>0</v>
      </c>
      <c r="J167" s="59">
        <f t="shared" si="119"/>
        <v>0</v>
      </c>
      <c r="K167" s="5"/>
      <c r="L167" s="1"/>
      <c r="M167" s="1"/>
      <c r="W167" s="101"/>
    </row>
    <row r="168" spans="1:23" x14ac:dyDescent="0.25">
      <c r="A168" s="105"/>
      <c r="B168" s="108"/>
      <c r="C168" s="81" t="s">
        <v>171</v>
      </c>
      <c r="D168" s="59"/>
      <c r="E168" s="59"/>
      <c r="F168" s="59"/>
      <c r="G168" s="59"/>
      <c r="H168" s="59"/>
      <c r="I168" s="59"/>
      <c r="J168" s="59"/>
      <c r="K168" s="5"/>
      <c r="L168" s="1"/>
      <c r="M168" s="1"/>
      <c r="W168" s="101"/>
    </row>
    <row r="169" spans="1:23" ht="23.25" x14ac:dyDescent="0.25">
      <c r="A169" s="105"/>
      <c r="B169" s="108"/>
      <c r="C169" s="74" t="s">
        <v>161</v>
      </c>
      <c r="D169" s="59">
        <f>D170+D171</f>
        <v>0</v>
      </c>
      <c r="E169" s="59">
        <f t="shared" ref="E169:J169" si="120">E170+E171</f>
        <v>0</v>
      </c>
      <c r="F169" s="59">
        <f t="shared" si="120"/>
        <v>0</v>
      </c>
      <c r="G169" s="59">
        <f t="shared" si="120"/>
        <v>1689.38</v>
      </c>
      <c r="H169" s="59">
        <f t="shared" si="120"/>
        <v>6098.96</v>
      </c>
      <c r="I169" s="59">
        <f t="shared" si="120"/>
        <v>0</v>
      </c>
      <c r="J169" s="59">
        <f t="shared" si="120"/>
        <v>0</v>
      </c>
      <c r="K169" s="5"/>
      <c r="L169" s="1"/>
      <c r="M169" s="1"/>
      <c r="W169" s="101">
        <f t="shared" si="77"/>
        <v>7788.34</v>
      </c>
    </row>
    <row r="170" spans="1:23" x14ac:dyDescent="0.25">
      <c r="A170" s="105"/>
      <c r="B170" s="108"/>
      <c r="C170" s="74" t="s">
        <v>113</v>
      </c>
      <c r="D170" s="59">
        <v>0</v>
      </c>
      <c r="E170" s="59">
        <v>0</v>
      </c>
      <c r="F170" s="59">
        <v>0</v>
      </c>
      <c r="G170" s="59">
        <v>1689.38</v>
      </c>
      <c r="H170" s="59">
        <v>0</v>
      </c>
      <c r="I170" s="59">
        <v>0</v>
      </c>
      <c r="J170" s="59">
        <v>0</v>
      </c>
      <c r="K170" s="5"/>
      <c r="L170" s="1"/>
      <c r="M170" s="1"/>
      <c r="W170" s="101">
        <f t="shared" si="77"/>
        <v>1689.38</v>
      </c>
    </row>
    <row r="171" spans="1:23" x14ac:dyDescent="0.25">
      <c r="A171" s="106"/>
      <c r="B171" s="109"/>
      <c r="C171" s="74" t="s">
        <v>114</v>
      </c>
      <c r="D171" s="59">
        <v>0</v>
      </c>
      <c r="E171" s="59">
        <v>0</v>
      </c>
      <c r="F171" s="59">
        <v>0</v>
      </c>
      <c r="G171" s="59">
        <v>0</v>
      </c>
      <c r="H171" s="59">
        <v>6098.96</v>
      </c>
      <c r="I171" s="59">
        <v>0</v>
      </c>
      <c r="J171" s="59">
        <v>0</v>
      </c>
      <c r="K171" s="5"/>
      <c r="L171" s="1"/>
      <c r="M171" s="1"/>
      <c r="W171" s="101">
        <f t="shared" si="77"/>
        <v>6098.96</v>
      </c>
    </row>
    <row r="172" spans="1:23" x14ac:dyDescent="0.25">
      <c r="A172" s="104" t="s">
        <v>109</v>
      </c>
      <c r="B172" s="107" t="s">
        <v>110</v>
      </c>
      <c r="C172" s="17" t="s">
        <v>147</v>
      </c>
      <c r="D172" s="59">
        <f>D173+D174</f>
        <v>0</v>
      </c>
      <c r="E172" s="59">
        <f t="shared" ref="E172:J172" si="121">E173+E174</f>
        <v>0</v>
      </c>
      <c r="F172" s="59">
        <f t="shared" si="121"/>
        <v>0</v>
      </c>
      <c r="G172" s="59">
        <f t="shared" si="121"/>
        <v>0</v>
      </c>
      <c r="H172" s="59">
        <f t="shared" si="121"/>
        <v>30685.75</v>
      </c>
      <c r="I172" s="59">
        <f t="shared" si="121"/>
        <v>0</v>
      </c>
      <c r="J172" s="59">
        <f t="shared" si="121"/>
        <v>0</v>
      </c>
      <c r="K172" s="5"/>
      <c r="L172" s="1"/>
      <c r="M172" s="1"/>
      <c r="W172" s="101">
        <f t="shared" si="77"/>
        <v>30685.75</v>
      </c>
    </row>
    <row r="173" spans="1:23" x14ac:dyDescent="0.25">
      <c r="A173" s="105"/>
      <c r="B173" s="108"/>
      <c r="C173" s="74" t="s">
        <v>113</v>
      </c>
      <c r="D173" s="59">
        <f>D176+D183</f>
        <v>0</v>
      </c>
      <c r="E173" s="59">
        <f t="shared" ref="E173:J173" si="122">E176+E183</f>
        <v>0</v>
      </c>
      <c r="F173" s="59">
        <f t="shared" si="122"/>
        <v>0</v>
      </c>
      <c r="G173" s="59">
        <f t="shared" si="122"/>
        <v>0</v>
      </c>
      <c r="H173" s="59">
        <f t="shared" si="122"/>
        <v>0</v>
      </c>
      <c r="I173" s="59">
        <f t="shared" si="122"/>
        <v>0</v>
      </c>
      <c r="J173" s="59">
        <f t="shared" si="122"/>
        <v>0</v>
      </c>
      <c r="K173" s="5"/>
      <c r="L173" s="1"/>
      <c r="M173" s="1"/>
      <c r="W173" s="101">
        <f t="shared" si="77"/>
        <v>0</v>
      </c>
    </row>
    <row r="174" spans="1:23" x14ac:dyDescent="0.25">
      <c r="A174" s="105"/>
      <c r="B174" s="108"/>
      <c r="C174" s="74" t="s">
        <v>114</v>
      </c>
      <c r="D174" s="59">
        <f>D177+D184</f>
        <v>0</v>
      </c>
      <c r="E174" s="59">
        <f t="shared" ref="E174:J174" si="123">E177+E184</f>
        <v>0</v>
      </c>
      <c r="F174" s="59">
        <f t="shared" si="123"/>
        <v>0</v>
      </c>
      <c r="G174" s="59">
        <f t="shared" si="123"/>
        <v>0</v>
      </c>
      <c r="H174" s="59">
        <f t="shared" si="123"/>
        <v>30685.75</v>
      </c>
      <c r="I174" s="59">
        <f t="shared" si="123"/>
        <v>0</v>
      </c>
      <c r="J174" s="59">
        <f t="shared" si="123"/>
        <v>0</v>
      </c>
      <c r="K174" s="5"/>
      <c r="L174" s="1"/>
      <c r="M174" s="1"/>
      <c r="W174" s="101">
        <f t="shared" si="77"/>
        <v>30685.75</v>
      </c>
    </row>
    <row r="175" spans="1:23" x14ac:dyDescent="0.25">
      <c r="A175" s="105"/>
      <c r="B175" s="108"/>
      <c r="C175" s="74" t="s">
        <v>172</v>
      </c>
      <c r="D175" s="57">
        <f>D176+D177</f>
        <v>0</v>
      </c>
      <c r="E175" s="57">
        <f t="shared" ref="E175:J175" si="124">E176+E177</f>
        <v>0</v>
      </c>
      <c r="F175" s="57">
        <f t="shared" si="124"/>
        <v>0</v>
      </c>
      <c r="G175" s="57">
        <f t="shared" si="124"/>
        <v>0</v>
      </c>
      <c r="H175" s="57">
        <f t="shared" si="124"/>
        <v>30536.75</v>
      </c>
      <c r="I175" s="57">
        <f t="shared" si="124"/>
        <v>0</v>
      </c>
      <c r="J175" s="57">
        <f t="shared" si="124"/>
        <v>0</v>
      </c>
      <c r="K175" s="5"/>
      <c r="L175" s="1"/>
      <c r="M175" s="1"/>
      <c r="W175" s="101">
        <f t="shared" si="77"/>
        <v>30536.75</v>
      </c>
    </row>
    <row r="176" spans="1:23" x14ac:dyDescent="0.25">
      <c r="A176" s="105"/>
      <c r="B176" s="108"/>
      <c r="C176" s="85" t="s">
        <v>113</v>
      </c>
      <c r="D176" s="57">
        <f>D180</f>
        <v>0</v>
      </c>
      <c r="E176" s="57">
        <f t="shared" ref="E176:J176" si="125">E180</f>
        <v>0</v>
      </c>
      <c r="F176" s="57">
        <f t="shared" si="125"/>
        <v>0</v>
      </c>
      <c r="G176" s="57">
        <f t="shared" si="125"/>
        <v>0</v>
      </c>
      <c r="H176" s="57">
        <f t="shared" si="125"/>
        <v>0</v>
      </c>
      <c r="I176" s="57">
        <f t="shared" si="125"/>
        <v>0</v>
      </c>
      <c r="J176" s="57">
        <f t="shared" si="125"/>
        <v>0</v>
      </c>
      <c r="K176" s="5"/>
      <c r="L176" s="1"/>
      <c r="M176" s="1"/>
      <c r="W176" s="101"/>
    </row>
    <row r="177" spans="1:23" x14ac:dyDescent="0.25">
      <c r="A177" s="105"/>
      <c r="B177" s="108"/>
      <c r="C177" s="85" t="s">
        <v>114</v>
      </c>
      <c r="D177" s="57">
        <f>D181</f>
        <v>0</v>
      </c>
      <c r="E177" s="57">
        <f t="shared" ref="E177:J177" si="126">E181</f>
        <v>0</v>
      </c>
      <c r="F177" s="57">
        <f t="shared" si="126"/>
        <v>0</v>
      </c>
      <c r="G177" s="57">
        <f t="shared" si="126"/>
        <v>0</v>
      </c>
      <c r="H177" s="57">
        <f t="shared" si="126"/>
        <v>30536.75</v>
      </c>
      <c r="I177" s="57">
        <f t="shared" si="126"/>
        <v>0</v>
      </c>
      <c r="J177" s="57">
        <f t="shared" si="126"/>
        <v>0</v>
      </c>
      <c r="K177" s="5"/>
      <c r="L177" s="1"/>
      <c r="M177" s="1"/>
      <c r="W177" s="101"/>
    </row>
    <row r="178" spans="1:23" x14ac:dyDescent="0.25">
      <c r="A178" s="105"/>
      <c r="B178" s="108"/>
      <c r="C178" s="90" t="s">
        <v>171</v>
      </c>
      <c r="D178" s="57"/>
      <c r="E178" s="57"/>
      <c r="F178" s="57"/>
      <c r="G178" s="57"/>
      <c r="H178" s="57"/>
      <c r="I178" s="57"/>
      <c r="J178" s="57"/>
      <c r="K178" s="5"/>
      <c r="L178" s="1"/>
      <c r="M178" s="1"/>
      <c r="W178" s="101"/>
    </row>
    <row r="179" spans="1:23" ht="23.25" x14ac:dyDescent="0.25">
      <c r="A179" s="105"/>
      <c r="B179" s="108"/>
      <c r="C179" s="44" t="s">
        <v>160</v>
      </c>
      <c r="D179" s="57">
        <f>D180+D181</f>
        <v>0</v>
      </c>
      <c r="E179" s="57">
        <f t="shared" ref="E179:J179" si="127">E180+E181</f>
        <v>0</v>
      </c>
      <c r="F179" s="57">
        <f t="shared" si="127"/>
        <v>0</v>
      </c>
      <c r="G179" s="57">
        <f t="shared" si="127"/>
        <v>0</v>
      </c>
      <c r="H179" s="57">
        <f t="shared" si="127"/>
        <v>30536.75</v>
      </c>
      <c r="I179" s="57">
        <f t="shared" si="127"/>
        <v>0</v>
      </c>
      <c r="J179" s="57">
        <f t="shared" si="127"/>
        <v>0</v>
      </c>
      <c r="K179" s="5"/>
      <c r="L179" s="1"/>
      <c r="M179" s="1"/>
      <c r="O179" t="s">
        <v>128</v>
      </c>
      <c r="W179" s="101">
        <f t="shared" si="77"/>
        <v>30536.75</v>
      </c>
    </row>
    <row r="180" spans="1:23" x14ac:dyDescent="0.25">
      <c r="A180" s="105"/>
      <c r="B180" s="108"/>
      <c r="C180" s="74" t="s">
        <v>113</v>
      </c>
      <c r="D180" s="57">
        <v>0</v>
      </c>
      <c r="E180" s="57">
        <v>0</v>
      </c>
      <c r="F180" s="57">
        <v>0</v>
      </c>
      <c r="G180" s="57">
        <v>0</v>
      </c>
      <c r="H180" s="57">
        <v>0</v>
      </c>
      <c r="I180" s="57">
        <v>0</v>
      </c>
      <c r="J180" s="57">
        <v>0</v>
      </c>
      <c r="K180" s="5"/>
      <c r="L180" s="1"/>
      <c r="M180" s="1"/>
      <c r="W180" s="101">
        <f t="shared" si="77"/>
        <v>0</v>
      </c>
    </row>
    <row r="181" spans="1:23" x14ac:dyDescent="0.25">
      <c r="A181" s="105"/>
      <c r="B181" s="108"/>
      <c r="C181" s="74" t="s">
        <v>114</v>
      </c>
      <c r="D181" s="57">
        <v>0</v>
      </c>
      <c r="E181" s="57">
        <v>0</v>
      </c>
      <c r="F181" s="57">
        <v>0</v>
      </c>
      <c r="G181" s="57">
        <v>0</v>
      </c>
      <c r="H181" s="59">
        <v>30536.75</v>
      </c>
      <c r="I181" s="53">
        <v>0</v>
      </c>
      <c r="J181" s="53">
        <v>0</v>
      </c>
      <c r="K181" s="5"/>
      <c r="L181" s="1"/>
      <c r="M181" s="1"/>
      <c r="W181" s="101">
        <f t="shared" si="77"/>
        <v>30536.75</v>
      </c>
    </row>
    <row r="182" spans="1:23" x14ac:dyDescent="0.25">
      <c r="A182" s="105"/>
      <c r="B182" s="108"/>
      <c r="C182" s="81" t="s">
        <v>173</v>
      </c>
      <c r="D182" s="59">
        <f>D183+D184</f>
        <v>0</v>
      </c>
      <c r="E182" s="59">
        <f t="shared" ref="E182:J182" si="128">E183+E184</f>
        <v>0</v>
      </c>
      <c r="F182" s="59">
        <f t="shared" si="128"/>
        <v>0</v>
      </c>
      <c r="G182" s="59">
        <f t="shared" si="128"/>
        <v>0</v>
      </c>
      <c r="H182" s="59">
        <f t="shared" si="128"/>
        <v>149</v>
      </c>
      <c r="I182" s="59">
        <f t="shared" si="128"/>
        <v>0</v>
      </c>
      <c r="J182" s="59">
        <f t="shared" si="128"/>
        <v>0</v>
      </c>
      <c r="K182" s="5"/>
      <c r="L182" s="1"/>
      <c r="M182" s="1"/>
      <c r="W182" s="101">
        <f t="shared" si="77"/>
        <v>149</v>
      </c>
    </row>
    <row r="183" spans="1:23" x14ac:dyDescent="0.25">
      <c r="A183" s="105"/>
      <c r="B183" s="108"/>
      <c r="C183" s="85" t="s">
        <v>113</v>
      </c>
      <c r="D183" s="59">
        <f>D187</f>
        <v>0</v>
      </c>
      <c r="E183" s="59">
        <f t="shared" ref="E183:J183" si="129">E187</f>
        <v>0</v>
      </c>
      <c r="F183" s="59">
        <f t="shared" si="129"/>
        <v>0</v>
      </c>
      <c r="G183" s="59">
        <f t="shared" si="129"/>
        <v>0</v>
      </c>
      <c r="H183" s="59">
        <f t="shared" si="129"/>
        <v>0</v>
      </c>
      <c r="I183" s="59">
        <f t="shared" si="129"/>
        <v>0</v>
      </c>
      <c r="J183" s="59">
        <f t="shared" si="129"/>
        <v>0</v>
      </c>
      <c r="K183" s="5"/>
      <c r="L183" s="1"/>
      <c r="M183" s="1"/>
      <c r="W183" s="101"/>
    </row>
    <row r="184" spans="1:23" x14ac:dyDescent="0.25">
      <c r="A184" s="105"/>
      <c r="B184" s="108"/>
      <c r="C184" s="85" t="s">
        <v>114</v>
      </c>
      <c r="D184" s="59">
        <f>D188</f>
        <v>0</v>
      </c>
      <c r="E184" s="59">
        <f t="shared" ref="E184:J184" si="130">E188</f>
        <v>0</v>
      </c>
      <c r="F184" s="59">
        <f t="shared" si="130"/>
        <v>0</v>
      </c>
      <c r="G184" s="59">
        <f t="shared" si="130"/>
        <v>0</v>
      </c>
      <c r="H184" s="59">
        <f t="shared" si="130"/>
        <v>149</v>
      </c>
      <c r="I184" s="59">
        <f t="shared" si="130"/>
        <v>0</v>
      </c>
      <c r="J184" s="59">
        <f t="shared" si="130"/>
        <v>0</v>
      </c>
      <c r="K184" s="5"/>
      <c r="L184" s="1"/>
      <c r="M184" s="1"/>
      <c r="W184" s="101"/>
    </row>
    <row r="185" spans="1:23" x14ac:dyDescent="0.25">
      <c r="A185" s="105"/>
      <c r="B185" s="108"/>
      <c r="C185" s="81" t="s">
        <v>171</v>
      </c>
      <c r="D185" s="59"/>
      <c r="E185" s="59"/>
      <c r="F185" s="59"/>
      <c r="G185" s="59"/>
      <c r="H185" s="59"/>
      <c r="I185" s="59"/>
      <c r="J185" s="59"/>
      <c r="K185" s="5"/>
      <c r="L185" s="1"/>
      <c r="M185" s="1"/>
      <c r="W185" s="101"/>
    </row>
    <row r="186" spans="1:23" ht="23.25" x14ac:dyDescent="0.25">
      <c r="A186" s="105"/>
      <c r="B186" s="108"/>
      <c r="C186" s="44" t="s">
        <v>160</v>
      </c>
      <c r="D186" s="59">
        <f>D187+D188</f>
        <v>0</v>
      </c>
      <c r="E186" s="59">
        <f t="shared" ref="E186:J186" si="131">E187+E188</f>
        <v>0</v>
      </c>
      <c r="F186" s="59">
        <f t="shared" si="131"/>
        <v>0</v>
      </c>
      <c r="G186" s="59">
        <f t="shared" si="131"/>
        <v>0</v>
      </c>
      <c r="H186" s="59">
        <f t="shared" si="131"/>
        <v>149</v>
      </c>
      <c r="I186" s="59">
        <f t="shared" si="131"/>
        <v>0</v>
      </c>
      <c r="J186" s="59">
        <f t="shared" si="131"/>
        <v>0</v>
      </c>
      <c r="K186" s="5"/>
      <c r="L186" s="1"/>
      <c r="M186" s="1"/>
      <c r="W186" s="101">
        <f t="shared" si="77"/>
        <v>149</v>
      </c>
    </row>
    <row r="187" spans="1:23" x14ac:dyDescent="0.25">
      <c r="A187" s="105"/>
      <c r="B187" s="108"/>
      <c r="C187" s="74" t="s">
        <v>113</v>
      </c>
      <c r="D187" s="59">
        <v>0</v>
      </c>
      <c r="E187" s="59">
        <v>0</v>
      </c>
      <c r="F187" s="59">
        <v>0</v>
      </c>
      <c r="G187" s="59">
        <v>0</v>
      </c>
      <c r="H187" s="59">
        <v>0</v>
      </c>
      <c r="I187" s="59">
        <v>0</v>
      </c>
      <c r="J187" s="59">
        <v>0</v>
      </c>
      <c r="K187" s="5"/>
      <c r="L187" s="1"/>
      <c r="M187" s="1"/>
      <c r="W187" s="101">
        <f t="shared" si="77"/>
        <v>0</v>
      </c>
    </row>
    <row r="188" spans="1:23" x14ac:dyDescent="0.25">
      <c r="A188" s="106"/>
      <c r="B188" s="109"/>
      <c r="C188" s="74" t="s">
        <v>114</v>
      </c>
      <c r="D188" s="59">
        <v>0</v>
      </c>
      <c r="E188" s="59">
        <v>0</v>
      </c>
      <c r="F188" s="59">
        <v>0</v>
      </c>
      <c r="G188" s="59">
        <v>0</v>
      </c>
      <c r="H188" s="59">
        <v>149</v>
      </c>
      <c r="I188" s="53">
        <v>0</v>
      </c>
      <c r="J188" s="53">
        <v>0</v>
      </c>
      <c r="K188" s="5"/>
      <c r="L188" s="1"/>
      <c r="M188" s="1"/>
      <c r="W188" s="101">
        <f t="shared" si="77"/>
        <v>149</v>
      </c>
    </row>
    <row r="189" spans="1:23" x14ac:dyDescent="0.25">
      <c r="A189" s="104" t="s">
        <v>91</v>
      </c>
      <c r="B189" s="107" t="s">
        <v>92</v>
      </c>
      <c r="C189" s="17" t="s">
        <v>147</v>
      </c>
      <c r="D189" s="59">
        <f>D190+D191</f>
        <v>0</v>
      </c>
      <c r="E189" s="59">
        <f t="shared" ref="E189:V189" si="132">E190+E191</f>
        <v>0</v>
      </c>
      <c r="F189" s="59">
        <f t="shared" si="132"/>
        <v>0</v>
      </c>
      <c r="G189" s="59">
        <f t="shared" si="132"/>
        <v>32170.62</v>
      </c>
      <c r="H189" s="59">
        <f t="shared" si="132"/>
        <v>20157.22</v>
      </c>
      <c r="I189" s="59">
        <f t="shared" si="132"/>
        <v>17563.2</v>
      </c>
      <c r="J189" s="59">
        <f t="shared" si="132"/>
        <v>0</v>
      </c>
      <c r="K189" s="59">
        <f t="shared" si="132"/>
        <v>0</v>
      </c>
      <c r="L189" s="59">
        <f t="shared" si="132"/>
        <v>0</v>
      </c>
      <c r="M189" s="59">
        <f t="shared" si="132"/>
        <v>0</v>
      </c>
      <c r="N189" s="59">
        <f t="shared" si="132"/>
        <v>0</v>
      </c>
      <c r="O189" s="59">
        <f t="shared" si="132"/>
        <v>0</v>
      </c>
      <c r="P189" s="59">
        <f t="shared" si="132"/>
        <v>0</v>
      </c>
      <c r="Q189" s="59">
        <f t="shared" si="132"/>
        <v>0</v>
      </c>
      <c r="R189" s="59">
        <f t="shared" si="132"/>
        <v>0</v>
      </c>
      <c r="S189" s="59">
        <f t="shared" si="132"/>
        <v>0</v>
      </c>
      <c r="T189" s="59">
        <f t="shared" si="132"/>
        <v>0</v>
      </c>
      <c r="U189" s="59">
        <f t="shared" si="132"/>
        <v>0</v>
      </c>
      <c r="V189" s="59">
        <f t="shared" si="132"/>
        <v>0</v>
      </c>
      <c r="W189" s="101">
        <f t="shared" si="77"/>
        <v>69891.039999999994</v>
      </c>
    </row>
    <row r="190" spans="1:23" x14ac:dyDescent="0.25">
      <c r="A190" s="105"/>
      <c r="B190" s="108"/>
      <c r="C190" s="74" t="s">
        <v>113</v>
      </c>
      <c r="D190" s="59">
        <f>D193+D200</f>
        <v>0</v>
      </c>
      <c r="E190" s="59">
        <f t="shared" ref="E190:J190" si="133">E193+E200</f>
        <v>0</v>
      </c>
      <c r="F190" s="59">
        <f t="shared" si="133"/>
        <v>0</v>
      </c>
      <c r="G190" s="59">
        <f t="shared" si="133"/>
        <v>32170.62</v>
      </c>
      <c r="H190" s="59">
        <f t="shared" si="133"/>
        <v>0</v>
      </c>
      <c r="I190" s="59">
        <f t="shared" si="133"/>
        <v>0</v>
      </c>
      <c r="J190" s="59">
        <f t="shared" si="133"/>
        <v>0</v>
      </c>
      <c r="K190" s="58"/>
      <c r="L190" s="1"/>
      <c r="M190" s="1"/>
      <c r="W190" s="101">
        <f t="shared" si="77"/>
        <v>32170.62</v>
      </c>
    </row>
    <row r="191" spans="1:23" x14ac:dyDescent="0.25">
      <c r="A191" s="105"/>
      <c r="B191" s="108"/>
      <c r="C191" s="74" t="s">
        <v>114</v>
      </c>
      <c r="D191" s="59">
        <f>D194+D201</f>
        <v>0</v>
      </c>
      <c r="E191" s="59">
        <f t="shared" ref="E191:J191" si="134">E194+E201</f>
        <v>0</v>
      </c>
      <c r="F191" s="59">
        <f t="shared" si="134"/>
        <v>0</v>
      </c>
      <c r="G191" s="59">
        <f t="shared" si="134"/>
        <v>0</v>
      </c>
      <c r="H191" s="59">
        <f t="shared" si="134"/>
        <v>20157.22</v>
      </c>
      <c r="I191" s="59">
        <f t="shared" si="134"/>
        <v>17563.2</v>
      </c>
      <c r="J191" s="59">
        <f t="shared" si="134"/>
        <v>0</v>
      </c>
      <c r="K191" s="58"/>
      <c r="L191" s="1"/>
      <c r="M191" s="1"/>
      <c r="W191" s="101">
        <f t="shared" si="77"/>
        <v>37720.42</v>
      </c>
    </row>
    <row r="192" spans="1:23" x14ac:dyDescent="0.25">
      <c r="A192" s="105"/>
      <c r="B192" s="108"/>
      <c r="C192" s="17" t="s">
        <v>172</v>
      </c>
      <c r="D192" s="59">
        <f>D193+D194</f>
        <v>0</v>
      </c>
      <c r="E192" s="59">
        <f t="shared" ref="E192:J192" si="135">E193+E194</f>
        <v>0</v>
      </c>
      <c r="F192" s="59">
        <f t="shared" si="135"/>
        <v>0</v>
      </c>
      <c r="G192" s="59">
        <f t="shared" si="135"/>
        <v>31848.92</v>
      </c>
      <c r="H192" s="59">
        <f t="shared" si="135"/>
        <v>19955.650000000001</v>
      </c>
      <c r="I192" s="59">
        <f t="shared" si="135"/>
        <v>17387.57</v>
      </c>
      <c r="J192" s="59">
        <f t="shared" si="135"/>
        <v>0</v>
      </c>
      <c r="K192" s="58"/>
      <c r="L192" s="1"/>
      <c r="M192" s="1">
        <f t="shared" ref="M192:M199" si="136">E192+F192+G192+H192+I192+J192</f>
        <v>69192.14</v>
      </c>
      <c r="W192" s="101">
        <f t="shared" si="77"/>
        <v>69192.14</v>
      </c>
    </row>
    <row r="193" spans="1:23" x14ac:dyDescent="0.25">
      <c r="A193" s="105"/>
      <c r="B193" s="108"/>
      <c r="C193" s="85" t="s">
        <v>113</v>
      </c>
      <c r="D193" s="57">
        <f>D197</f>
        <v>0</v>
      </c>
      <c r="E193" s="57">
        <f t="shared" ref="E193:J193" si="137">E197</f>
        <v>0</v>
      </c>
      <c r="F193" s="57">
        <f t="shared" si="137"/>
        <v>0</v>
      </c>
      <c r="G193" s="57">
        <f t="shared" si="137"/>
        <v>31848.92</v>
      </c>
      <c r="H193" s="57">
        <f t="shared" si="137"/>
        <v>0</v>
      </c>
      <c r="I193" s="57">
        <f t="shared" si="137"/>
        <v>0</v>
      </c>
      <c r="J193" s="57">
        <f t="shared" si="137"/>
        <v>0</v>
      </c>
      <c r="K193" s="58"/>
      <c r="L193" s="1"/>
      <c r="M193" s="1"/>
      <c r="W193" s="101"/>
    </row>
    <row r="194" spans="1:23" x14ac:dyDescent="0.25">
      <c r="A194" s="105"/>
      <c r="B194" s="108"/>
      <c r="C194" s="85" t="s">
        <v>114</v>
      </c>
      <c r="D194" s="57">
        <f>D198</f>
        <v>0</v>
      </c>
      <c r="E194" s="57">
        <f t="shared" ref="E194:J194" si="138">E198</f>
        <v>0</v>
      </c>
      <c r="F194" s="57">
        <f t="shared" si="138"/>
        <v>0</v>
      </c>
      <c r="G194" s="57">
        <f t="shared" si="138"/>
        <v>0</v>
      </c>
      <c r="H194" s="57">
        <f t="shared" si="138"/>
        <v>19955.650000000001</v>
      </c>
      <c r="I194" s="57">
        <f t="shared" si="138"/>
        <v>17387.57</v>
      </c>
      <c r="J194" s="57">
        <f t="shared" si="138"/>
        <v>0</v>
      </c>
      <c r="K194" s="58"/>
      <c r="L194" s="1"/>
      <c r="M194" s="1"/>
      <c r="W194" s="101"/>
    </row>
    <row r="195" spans="1:23" x14ac:dyDescent="0.25">
      <c r="A195" s="105"/>
      <c r="B195" s="108"/>
      <c r="C195" s="90" t="s">
        <v>171</v>
      </c>
      <c r="D195" s="57"/>
      <c r="E195" s="57"/>
      <c r="F195" s="57"/>
      <c r="G195" s="57"/>
      <c r="H195" s="57"/>
      <c r="I195" s="57"/>
      <c r="J195" s="57"/>
      <c r="K195" s="58"/>
      <c r="L195" s="1"/>
      <c r="M195" s="1"/>
      <c r="W195" s="101"/>
    </row>
    <row r="196" spans="1:23" ht="23.25" x14ac:dyDescent="0.25">
      <c r="A196" s="105"/>
      <c r="B196" s="108"/>
      <c r="C196" s="44" t="s">
        <v>161</v>
      </c>
      <c r="D196" s="57">
        <f>D197+D198</f>
        <v>0</v>
      </c>
      <c r="E196" s="57">
        <f t="shared" ref="E196:J196" si="139">E197+E198</f>
        <v>0</v>
      </c>
      <c r="F196" s="57">
        <f t="shared" si="139"/>
        <v>0</v>
      </c>
      <c r="G196" s="57">
        <f t="shared" si="139"/>
        <v>31848.92</v>
      </c>
      <c r="H196" s="57">
        <f t="shared" si="139"/>
        <v>19955.650000000001</v>
      </c>
      <c r="I196" s="57">
        <f>I197+I198</f>
        <v>17387.57</v>
      </c>
      <c r="J196" s="57">
        <f t="shared" si="139"/>
        <v>0</v>
      </c>
      <c r="K196" s="58"/>
      <c r="L196" s="1"/>
      <c r="M196" s="1">
        <f t="shared" si="136"/>
        <v>69192.14</v>
      </c>
      <c r="W196" s="101">
        <f t="shared" si="77"/>
        <v>69192.14</v>
      </c>
    </row>
    <row r="197" spans="1:23" x14ac:dyDescent="0.25">
      <c r="A197" s="105"/>
      <c r="B197" s="108"/>
      <c r="C197" s="74" t="s">
        <v>113</v>
      </c>
      <c r="D197" s="57">
        <f>D210+D232</f>
        <v>0</v>
      </c>
      <c r="E197" s="57">
        <f t="shared" ref="E197:J197" si="140">E210+E232</f>
        <v>0</v>
      </c>
      <c r="F197" s="57">
        <f t="shared" si="140"/>
        <v>0</v>
      </c>
      <c r="G197" s="57">
        <f t="shared" si="140"/>
        <v>31848.92</v>
      </c>
      <c r="H197" s="57">
        <f t="shared" si="140"/>
        <v>0</v>
      </c>
      <c r="I197" s="57">
        <f t="shared" si="140"/>
        <v>0</v>
      </c>
      <c r="J197" s="57">
        <f t="shared" si="140"/>
        <v>0</v>
      </c>
      <c r="K197" s="58"/>
      <c r="L197" s="1"/>
      <c r="M197" s="1"/>
      <c r="W197" s="101">
        <f t="shared" si="77"/>
        <v>31848.92</v>
      </c>
    </row>
    <row r="198" spans="1:23" x14ac:dyDescent="0.25">
      <c r="A198" s="105"/>
      <c r="B198" s="108"/>
      <c r="C198" s="74" t="s">
        <v>114</v>
      </c>
      <c r="D198" s="57">
        <f>D211+D233</f>
        <v>0</v>
      </c>
      <c r="E198" s="57">
        <f t="shared" ref="E198:J198" si="141">E211+E233</f>
        <v>0</v>
      </c>
      <c r="F198" s="57">
        <f t="shared" si="141"/>
        <v>0</v>
      </c>
      <c r="G198" s="57">
        <f t="shared" si="141"/>
        <v>0</v>
      </c>
      <c r="H198" s="57">
        <f t="shared" si="141"/>
        <v>19955.650000000001</v>
      </c>
      <c r="I198" s="57">
        <f t="shared" si="141"/>
        <v>17387.57</v>
      </c>
      <c r="J198" s="57">
        <f t="shared" si="141"/>
        <v>0</v>
      </c>
      <c r="K198" s="58"/>
      <c r="L198" s="1"/>
      <c r="M198" s="1"/>
      <c r="W198" s="101">
        <f t="shared" si="77"/>
        <v>37343.22</v>
      </c>
    </row>
    <row r="199" spans="1:23" x14ac:dyDescent="0.25">
      <c r="A199" s="105"/>
      <c r="B199" s="108"/>
      <c r="C199" s="81" t="s">
        <v>173</v>
      </c>
      <c r="D199" s="59">
        <f>D200+D201</f>
        <v>0</v>
      </c>
      <c r="E199" s="59">
        <f t="shared" ref="E199:J199" si="142">E200+E201</f>
        <v>0</v>
      </c>
      <c r="F199" s="59">
        <f t="shared" si="142"/>
        <v>0</v>
      </c>
      <c r="G199" s="59">
        <f t="shared" si="142"/>
        <v>321.7</v>
      </c>
      <c r="H199" s="59">
        <f t="shared" si="142"/>
        <v>201.57</v>
      </c>
      <c r="I199" s="59">
        <f t="shared" si="142"/>
        <v>175.63</v>
      </c>
      <c r="J199" s="59">
        <f t="shared" si="142"/>
        <v>0</v>
      </c>
      <c r="K199" s="58"/>
      <c r="L199" s="1"/>
      <c r="M199" s="1">
        <f t="shared" si="136"/>
        <v>698.9</v>
      </c>
      <c r="W199" s="101">
        <f t="shared" si="77"/>
        <v>698.9</v>
      </c>
    </row>
    <row r="200" spans="1:23" x14ac:dyDescent="0.25">
      <c r="A200" s="105"/>
      <c r="B200" s="108"/>
      <c r="C200" s="85" t="s">
        <v>113</v>
      </c>
      <c r="D200" s="59">
        <f>D204</f>
        <v>0</v>
      </c>
      <c r="E200" s="59">
        <f t="shared" ref="E200:J200" si="143">E204</f>
        <v>0</v>
      </c>
      <c r="F200" s="59">
        <f t="shared" si="143"/>
        <v>0</v>
      </c>
      <c r="G200" s="59">
        <f t="shared" si="143"/>
        <v>321.7</v>
      </c>
      <c r="H200" s="59">
        <f t="shared" si="143"/>
        <v>0</v>
      </c>
      <c r="I200" s="59">
        <f t="shared" si="143"/>
        <v>0</v>
      </c>
      <c r="J200" s="59">
        <f t="shared" si="143"/>
        <v>0</v>
      </c>
      <c r="K200" s="58"/>
      <c r="L200" s="1"/>
      <c r="M200" s="1"/>
      <c r="W200" s="101"/>
    </row>
    <row r="201" spans="1:23" x14ac:dyDescent="0.25">
      <c r="A201" s="105"/>
      <c r="B201" s="108"/>
      <c r="C201" s="85" t="s">
        <v>114</v>
      </c>
      <c r="D201" s="59">
        <f>D205</f>
        <v>0</v>
      </c>
      <c r="E201" s="59">
        <f t="shared" ref="E201:J201" si="144">E205</f>
        <v>0</v>
      </c>
      <c r="F201" s="59">
        <f t="shared" si="144"/>
        <v>0</v>
      </c>
      <c r="G201" s="59">
        <f t="shared" si="144"/>
        <v>0</v>
      </c>
      <c r="H201" s="59">
        <f t="shared" si="144"/>
        <v>201.57</v>
      </c>
      <c r="I201" s="59">
        <f t="shared" si="144"/>
        <v>175.63</v>
      </c>
      <c r="J201" s="59">
        <f t="shared" si="144"/>
        <v>0</v>
      </c>
      <c r="K201" s="58"/>
      <c r="L201" s="1"/>
      <c r="M201" s="1"/>
      <c r="W201" s="101"/>
    </row>
    <row r="202" spans="1:23" x14ac:dyDescent="0.25">
      <c r="A202" s="105"/>
      <c r="B202" s="108"/>
      <c r="C202" s="81" t="s">
        <v>171</v>
      </c>
      <c r="D202" s="59"/>
      <c r="E202" s="59"/>
      <c r="F202" s="59"/>
      <c r="G202" s="59"/>
      <c r="H202" s="59"/>
      <c r="I202" s="59"/>
      <c r="J202" s="59"/>
      <c r="K202" s="58"/>
      <c r="L202" s="1"/>
      <c r="M202" s="1"/>
      <c r="W202" s="101"/>
    </row>
    <row r="203" spans="1:23" ht="23.25" x14ac:dyDescent="0.25">
      <c r="A203" s="105"/>
      <c r="B203" s="108"/>
      <c r="C203" s="44" t="s">
        <v>161</v>
      </c>
      <c r="D203" s="59">
        <f>D204+D205</f>
        <v>0</v>
      </c>
      <c r="E203" s="59">
        <f t="shared" ref="E203:J203" si="145">E204+E205</f>
        <v>0</v>
      </c>
      <c r="F203" s="59">
        <f t="shared" si="145"/>
        <v>0</v>
      </c>
      <c r="G203" s="59">
        <f t="shared" si="145"/>
        <v>321.7</v>
      </c>
      <c r="H203" s="59">
        <f t="shared" si="145"/>
        <v>201.57</v>
      </c>
      <c r="I203" s="59">
        <f t="shared" si="145"/>
        <v>175.63</v>
      </c>
      <c r="J203" s="59">
        <f t="shared" si="145"/>
        <v>0</v>
      </c>
      <c r="K203" s="58"/>
      <c r="L203" s="1"/>
      <c r="M203" s="1"/>
      <c r="W203" s="101">
        <f t="shared" si="77"/>
        <v>698.9</v>
      </c>
    </row>
    <row r="204" spans="1:23" x14ac:dyDescent="0.25">
      <c r="A204" s="105"/>
      <c r="B204" s="108"/>
      <c r="C204" s="74" t="s">
        <v>113</v>
      </c>
      <c r="D204" s="59">
        <f>D221+D243</f>
        <v>0</v>
      </c>
      <c r="E204" s="59">
        <f t="shared" ref="E204:J204" si="146">E221+E243</f>
        <v>0</v>
      </c>
      <c r="F204" s="59">
        <f t="shared" si="146"/>
        <v>0</v>
      </c>
      <c r="G204" s="59">
        <f t="shared" si="146"/>
        <v>321.7</v>
      </c>
      <c r="H204" s="59">
        <f t="shared" si="146"/>
        <v>0</v>
      </c>
      <c r="I204" s="59">
        <f t="shared" si="146"/>
        <v>0</v>
      </c>
      <c r="J204" s="59">
        <f t="shared" si="146"/>
        <v>0</v>
      </c>
      <c r="K204" s="58"/>
      <c r="L204" s="1"/>
      <c r="M204" s="1"/>
      <c r="W204" s="101">
        <f t="shared" si="77"/>
        <v>321.7</v>
      </c>
    </row>
    <row r="205" spans="1:23" x14ac:dyDescent="0.25">
      <c r="A205" s="106"/>
      <c r="B205" s="109"/>
      <c r="C205" s="74" t="s">
        <v>114</v>
      </c>
      <c r="D205" s="59">
        <f>D222+D244</f>
        <v>0</v>
      </c>
      <c r="E205" s="59">
        <f t="shared" ref="E205:J205" si="147">E222+E244</f>
        <v>0</v>
      </c>
      <c r="F205" s="59">
        <f t="shared" si="147"/>
        <v>0</v>
      </c>
      <c r="G205" s="59">
        <f t="shared" si="147"/>
        <v>0</v>
      </c>
      <c r="H205" s="59">
        <f t="shared" si="147"/>
        <v>201.57</v>
      </c>
      <c r="I205" s="59">
        <f t="shared" si="147"/>
        <v>175.63</v>
      </c>
      <c r="J205" s="59">
        <f t="shared" si="147"/>
        <v>0</v>
      </c>
      <c r="K205" s="58"/>
      <c r="L205" s="1"/>
      <c r="M205" s="1"/>
      <c r="W205" s="101">
        <f t="shared" si="77"/>
        <v>377.2</v>
      </c>
    </row>
    <row r="206" spans="1:23" x14ac:dyDescent="0.25">
      <c r="A206" s="110" t="s">
        <v>93</v>
      </c>
      <c r="B206" s="161" t="s">
        <v>100</v>
      </c>
      <c r="C206" s="74" t="s">
        <v>147</v>
      </c>
      <c r="D206" s="59">
        <f>D207+D208</f>
        <v>0</v>
      </c>
      <c r="E206" s="59">
        <f t="shared" ref="E206:J206" si="148">E207+E208</f>
        <v>0</v>
      </c>
      <c r="F206" s="59">
        <f t="shared" si="148"/>
        <v>0</v>
      </c>
      <c r="G206" s="59">
        <f t="shared" si="148"/>
        <v>32170.62</v>
      </c>
      <c r="H206" s="59">
        <f t="shared" si="148"/>
        <v>20157.22</v>
      </c>
      <c r="I206" s="59">
        <f t="shared" si="148"/>
        <v>0</v>
      </c>
      <c r="J206" s="59">
        <f t="shared" si="148"/>
        <v>0</v>
      </c>
      <c r="K206" s="58"/>
      <c r="L206" s="1"/>
      <c r="M206" s="1">
        <f>E206+F206+G206+H206+I206+J206</f>
        <v>52327.839999999997</v>
      </c>
      <c r="W206" s="101">
        <f t="shared" si="77"/>
        <v>52327.839999999997</v>
      </c>
    </row>
    <row r="207" spans="1:23" x14ac:dyDescent="0.25">
      <c r="A207" s="110"/>
      <c r="B207" s="161"/>
      <c r="C207" s="74" t="s">
        <v>113</v>
      </c>
      <c r="D207" s="59">
        <f>D210+D217</f>
        <v>0</v>
      </c>
      <c r="E207" s="59">
        <f t="shared" ref="E207:J207" si="149">E210+E217</f>
        <v>0</v>
      </c>
      <c r="F207" s="59">
        <f t="shared" si="149"/>
        <v>0</v>
      </c>
      <c r="G207" s="59">
        <f t="shared" si="149"/>
        <v>32170.62</v>
      </c>
      <c r="H207" s="59">
        <f t="shared" si="149"/>
        <v>0</v>
      </c>
      <c r="I207" s="59">
        <f t="shared" si="149"/>
        <v>0</v>
      </c>
      <c r="J207" s="59">
        <f t="shared" si="149"/>
        <v>0</v>
      </c>
      <c r="K207" s="58"/>
      <c r="L207" s="1"/>
      <c r="M207" s="1"/>
      <c r="W207" s="101">
        <f t="shared" si="77"/>
        <v>32170.62</v>
      </c>
    </row>
    <row r="208" spans="1:23" x14ac:dyDescent="0.25">
      <c r="A208" s="110"/>
      <c r="B208" s="161"/>
      <c r="C208" s="74" t="s">
        <v>114</v>
      </c>
      <c r="D208" s="59">
        <f>D211+D218</f>
        <v>0</v>
      </c>
      <c r="E208" s="59">
        <f t="shared" ref="E208:J208" si="150">E211+E218</f>
        <v>0</v>
      </c>
      <c r="F208" s="59">
        <f t="shared" si="150"/>
        <v>0</v>
      </c>
      <c r="G208" s="59">
        <f t="shared" si="150"/>
        <v>0</v>
      </c>
      <c r="H208" s="59">
        <f t="shared" si="150"/>
        <v>20157.22</v>
      </c>
      <c r="I208" s="59">
        <f t="shared" si="150"/>
        <v>0</v>
      </c>
      <c r="J208" s="59">
        <f t="shared" si="150"/>
        <v>0</v>
      </c>
      <c r="K208" s="58"/>
      <c r="L208" s="1"/>
      <c r="M208" s="1"/>
      <c r="W208" s="101">
        <f t="shared" si="77"/>
        <v>20157.22</v>
      </c>
    </row>
    <row r="209" spans="1:23" x14ac:dyDescent="0.25">
      <c r="A209" s="110"/>
      <c r="B209" s="161"/>
      <c r="C209" s="17" t="s">
        <v>172</v>
      </c>
      <c r="D209" s="59">
        <f>D210+D211</f>
        <v>0</v>
      </c>
      <c r="E209" s="59">
        <f t="shared" ref="E209:J209" si="151">E210+E211</f>
        <v>0</v>
      </c>
      <c r="F209" s="59">
        <f t="shared" si="151"/>
        <v>0</v>
      </c>
      <c r="G209" s="59">
        <f t="shared" si="151"/>
        <v>31848.92</v>
      </c>
      <c r="H209" s="59">
        <f t="shared" si="151"/>
        <v>19955.650000000001</v>
      </c>
      <c r="I209" s="59">
        <f t="shared" si="151"/>
        <v>0</v>
      </c>
      <c r="J209" s="59">
        <f t="shared" si="151"/>
        <v>0</v>
      </c>
      <c r="K209" s="58"/>
      <c r="L209" s="1"/>
      <c r="M209" s="1">
        <f t="shared" ref="M209:M216" si="152">E209+F209+G209+H209+I209+J209</f>
        <v>51804.57</v>
      </c>
      <c r="W209" s="101">
        <f t="shared" si="77"/>
        <v>51804.57</v>
      </c>
    </row>
    <row r="210" spans="1:23" x14ac:dyDescent="0.25">
      <c r="A210" s="110"/>
      <c r="B210" s="161"/>
      <c r="C210" s="85" t="s">
        <v>113</v>
      </c>
      <c r="D210" s="59">
        <f>D214</f>
        <v>0</v>
      </c>
      <c r="E210" s="59">
        <f t="shared" ref="E210:J211" si="153">E214</f>
        <v>0</v>
      </c>
      <c r="F210" s="59">
        <f t="shared" si="153"/>
        <v>0</v>
      </c>
      <c r="G210" s="59">
        <f t="shared" si="153"/>
        <v>31848.92</v>
      </c>
      <c r="H210" s="59">
        <f t="shared" si="153"/>
        <v>0</v>
      </c>
      <c r="I210" s="59">
        <f t="shared" si="153"/>
        <v>0</v>
      </c>
      <c r="J210" s="59">
        <f t="shared" si="153"/>
        <v>0</v>
      </c>
      <c r="K210" s="58"/>
      <c r="L210" s="1"/>
      <c r="M210" s="1"/>
      <c r="W210" s="101"/>
    </row>
    <row r="211" spans="1:23" x14ac:dyDescent="0.25">
      <c r="A211" s="110"/>
      <c r="B211" s="161"/>
      <c r="C211" s="85" t="s">
        <v>114</v>
      </c>
      <c r="D211" s="59">
        <f>D215</f>
        <v>0</v>
      </c>
      <c r="E211" s="59">
        <f t="shared" si="153"/>
        <v>0</v>
      </c>
      <c r="F211" s="59">
        <f t="shared" si="153"/>
        <v>0</v>
      </c>
      <c r="G211" s="59">
        <f t="shared" si="153"/>
        <v>0</v>
      </c>
      <c r="H211" s="59">
        <f t="shared" si="153"/>
        <v>19955.650000000001</v>
      </c>
      <c r="I211" s="59">
        <f t="shared" si="153"/>
        <v>0</v>
      </c>
      <c r="J211" s="59">
        <f t="shared" si="153"/>
        <v>0</v>
      </c>
      <c r="K211" s="58"/>
      <c r="L211" s="1"/>
      <c r="M211" s="1"/>
      <c r="W211" s="101"/>
    </row>
    <row r="212" spans="1:23" x14ac:dyDescent="0.25">
      <c r="A212" s="110"/>
      <c r="B212" s="161"/>
      <c r="C212" s="81" t="s">
        <v>171</v>
      </c>
      <c r="D212" s="59"/>
      <c r="E212" s="59"/>
      <c r="F212" s="59"/>
      <c r="G212" s="59"/>
      <c r="H212" s="59"/>
      <c r="I212" s="59"/>
      <c r="J212" s="59"/>
      <c r="K212" s="58"/>
      <c r="L212" s="1"/>
      <c r="M212" s="1"/>
      <c r="W212" s="101"/>
    </row>
    <row r="213" spans="1:23" ht="23.25" x14ac:dyDescent="0.25">
      <c r="A213" s="110"/>
      <c r="B213" s="161"/>
      <c r="C213" s="17" t="s">
        <v>150</v>
      </c>
      <c r="D213" s="59">
        <f>D214+D215</f>
        <v>0</v>
      </c>
      <c r="E213" s="59">
        <f t="shared" ref="E213:J213" si="154">E214+E215</f>
        <v>0</v>
      </c>
      <c r="F213" s="59">
        <f t="shared" si="154"/>
        <v>0</v>
      </c>
      <c r="G213" s="59">
        <f t="shared" si="154"/>
        <v>31848.92</v>
      </c>
      <c r="H213" s="59">
        <f t="shared" si="154"/>
        <v>19955.650000000001</v>
      </c>
      <c r="I213" s="59">
        <f t="shared" si="154"/>
        <v>0</v>
      </c>
      <c r="J213" s="59">
        <f t="shared" si="154"/>
        <v>0</v>
      </c>
      <c r="K213" s="58"/>
      <c r="L213" s="1"/>
      <c r="M213" s="1">
        <f t="shared" si="152"/>
        <v>51804.57</v>
      </c>
      <c r="W213" s="101">
        <f t="shared" si="77"/>
        <v>51804.57</v>
      </c>
    </row>
    <row r="214" spans="1:23" x14ac:dyDescent="0.25">
      <c r="A214" s="110"/>
      <c r="B214" s="161"/>
      <c r="C214" s="74" t="s">
        <v>113</v>
      </c>
      <c r="D214" s="59">
        <v>0</v>
      </c>
      <c r="E214" s="59">
        <v>0</v>
      </c>
      <c r="F214" s="59">
        <v>0</v>
      </c>
      <c r="G214" s="59">
        <v>31848.92</v>
      </c>
      <c r="H214" s="59">
        <v>0</v>
      </c>
      <c r="I214" s="53">
        <v>0</v>
      </c>
      <c r="J214" s="53">
        <v>0</v>
      </c>
      <c r="K214" s="58"/>
      <c r="L214" s="1"/>
      <c r="M214" s="1"/>
      <c r="W214" s="101">
        <f t="shared" si="77"/>
        <v>31848.92</v>
      </c>
    </row>
    <row r="215" spans="1:23" x14ac:dyDescent="0.25">
      <c r="A215" s="110"/>
      <c r="B215" s="161"/>
      <c r="C215" s="74" t="s">
        <v>114</v>
      </c>
      <c r="D215" s="59">
        <v>0</v>
      </c>
      <c r="E215" s="59">
        <v>0</v>
      </c>
      <c r="F215" s="59">
        <v>0</v>
      </c>
      <c r="G215" s="59">
        <v>0</v>
      </c>
      <c r="H215" s="59">
        <v>19955.650000000001</v>
      </c>
      <c r="I215" s="53">
        <v>0</v>
      </c>
      <c r="J215" s="53">
        <v>0</v>
      </c>
      <c r="K215" s="58"/>
      <c r="L215" s="1"/>
      <c r="M215" s="1"/>
      <c r="W215" s="101">
        <f t="shared" si="77"/>
        <v>19955.650000000001</v>
      </c>
    </row>
    <row r="216" spans="1:23" x14ac:dyDescent="0.25">
      <c r="A216" s="110"/>
      <c r="B216" s="161"/>
      <c r="C216" s="81" t="s">
        <v>173</v>
      </c>
      <c r="D216" s="59">
        <f>D217+D218</f>
        <v>0</v>
      </c>
      <c r="E216" s="59">
        <f t="shared" ref="E216:J216" si="155">E217+E218</f>
        <v>0</v>
      </c>
      <c r="F216" s="59">
        <f t="shared" si="155"/>
        <v>0</v>
      </c>
      <c r="G216" s="59">
        <f t="shared" si="155"/>
        <v>321.7</v>
      </c>
      <c r="H216" s="59">
        <f t="shared" si="155"/>
        <v>201.57</v>
      </c>
      <c r="I216" s="59">
        <f t="shared" si="155"/>
        <v>0</v>
      </c>
      <c r="J216" s="59">
        <f t="shared" si="155"/>
        <v>0</v>
      </c>
      <c r="K216" s="58"/>
      <c r="L216" s="1"/>
      <c r="M216" s="1">
        <f t="shared" si="152"/>
        <v>523.27</v>
      </c>
      <c r="W216" s="101">
        <f t="shared" si="77"/>
        <v>523.27</v>
      </c>
    </row>
    <row r="217" spans="1:23" x14ac:dyDescent="0.25">
      <c r="A217" s="110"/>
      <c r="B217" s="161"/>
      <c r="C217" s="85" t="s">
        <v>113</v>
      </c>
      <c r="D217" s="59">
        <f>D221</f>
        <v>0</v>
      </c>
      <c r="E217" s="59">
        <f t="shared" ref="E217:J218" si="156">E221</f>
        <v>0</v>
      </c>
      <c r="F217" s="59">
        <f t="shared" si="156"/>
        <v>0</v>
      </c>
      <c r="G217" s="59">
        <f t="shared" si="156"/>
        <v>321.7</v>
      </c>
      <c r="H217" s="59">
        <f t="shared" si="156"/>
        <v>0</v>
      </c>
      <c r="I217" s="59">
        <f t="shared" si="156"/>
        <v>0</v>
      </c>
      <c r="J217" s="59">
        <f t="shared" si="156"/>
        <v>0</v>
      </c>
      <c r="K217" s="58"/>
      <c r="L217" s="1"/>
      <c r="M217" s="1"/>
      <c r="W217" s="101"/>
    </row>
    <row r="218" spans="1:23" x14ac:dyDescent="0.25">
      <c r="A218" s="110"/>
      <c r="B218" s="161"/>
      <c r="C218" s="85" t="s">
        <v>114</v>
      </c>
      <c r="D218" s="59">
        <f>D222</f>
        <v>0</v>
      </c>
      <c r="E218" s="59">
        <f t="shared" si="156"/>
        <v>0</v>
      </c>
      <c r="F218" s="59">
        <f t="shared" si="156"/>
        <v>0</v>
      </c>
      <c r="G218" s="59">
        <f t="shared" si="156"/>
        <v>0</v>
      </c>
      <c r="H218" s="59">
        <f t="shared" si="156"/>
        <v>201.57</v>
      </c>
      <c r="I218" s="59">
        <f t="shared" si="156"/>
        <v>0</v>
      </c>
      <c r="J218" s="59">
        <f t="shared" si="156"/>
        <v>0</v>
      </c>
      <c r="K218" s="58"/>
      <c r="L218" s="1"/>
      <c r="M218" s="1"/>
      <c r="W218" s="101"/>
    </row>
    <row r="219" spans="1:23" x14ac:dyDescent="0.25">
      <c r="A219" s="110"/>
      <c r="B219" s="161"/>
      <c r="C219" s="81" t="s">
        <v>171</v>
      </c>
      <c r="D219" s="59"/>
      <c r="E219" s="59"/>
      <c r="F219" s="59"/>
      <c r="G219" s="59"/>
      <c r="H219" s="59"/>
      <c r="I219" s="59"/>
      <c r="J219" s="59"/>
      <c r="K219" s="58"/>
      <c r="L219" s="1"/>
      <c r="M219" s="1"/>
      <c r="W219" s="101"/>
    </row>
    <row r="220" spans="1:23" ht="23.25" x14ac:dyDescent="0.25">
      <c r="A220" s="110"/>
      <c r="B220" s="161"/>
      <c r="C220" s="17" t="s">
        <v>150</v>
      </c>
      <c r="D220" s="59">
        <f>D221+D222</f>
        <v>0</v>
      </c>
      <c r="E220" s="59">
        <f t="shared" ref="E220:J220" si="157">E221+E222</f>
        <v>0</v>
      </c>
      <c r="F220" s="59">
        <f t="shared" si="157"/>
        <v>0</v>
      </c>
      <c r="G220" s="59">
        <f t="shared" si="157"/>
        <v>321.7</v>
      </c>
      <c r="H220" s="59">
        <f t="shared" si="157"/>
        <v>201.57</v>
      </c>
      <c r="I220" s="59">
        <f t="shared" si="157"/>
        <v>0</v>
      </c>
      <c r="J220" s="59">
        <f t="shared" si="157"/>
        <v>0</v>
      </c>
      <c r="K220" s="58"/>
      <c r="L220" s="1"/>
      <c r="M220" s="1"/>
      <c r="W220" s="101">
        <f t="shared" ref="W220:W304" si="158">D220+E220+F220+G220+H220+I220+J220</f>
        <v>523.27</v>
      </c>
    </row>
    <row r="221" spans="1:23" x14ac:dyDescent="0.25">
      <c r="A221" s="110"/>
      <c r="B221" s="161"/>
      <c r="C221" s="74" t="s">
        <v>113</v>
      </c>
      <c r="D221" s="59">
        <v>0</v>
      </c>
      <c r="E221" s="59">
        <v>0</v>
      </c>
      <c r="F221" s="59">
        <v>0</v>
      </c>
      <c r="G221" s="59">
        <v>321.7</v>
      </c>
      <c r="H221" s="59">
        <v>0</v>
      </c>
      <c r="I221" s="53">
        <v>0</v>
      </c>
      <c r="J221" s="53">
        <v>0</v>
      </c>
      <c r="K221" s="58"/>
      <c r="L221" s="1"/>
      <c r="M221" s="1"/>
      <c r="W221" s="101">
        <f t="shared" si="158"/>
        <v>321.7</v>
      </c>
    </row>
    <row r="222" spans="1:23" x14ac:dyDescent="0.25">
      <c r="A222" s="110"/>
      <c r="B222" s="161"/>
      <c r="C222" s="74" t="s">
        <v>114</v>
      </c>
      <c r="D222" s="59">
        <v>0</v>
      </c>
      <c r="E222" s="59">
        <v>0</v>
      </c>
      <c r="F222" s="59">
        <v>0</v>
      </c>
      <c r="G222" s="59">
        <v>0</v>
      </c>
      <c r="H222" s="59">
        <v>201.57</v>
      </c>
      <c r="I222" s="59">
        <v>0</v>
      </c>
      <c r="J222" s="59">
        <v>0</v>
      </c>
      <c r="K222" s="58"/>
      <c r="L222" s="1"/>
      <c r="M222" s="1"/>
      <c r="W222" s="101">
        <f t="shared" si="158"/>
        <v>201.57</v>
      </c>
    </row>
    <row r="223" spans="1:23" x14ac:dyDescent="0.25">
      <c r="A223" s="80" t="s">
        <v>101</v>
      </c>
      <c r="B223" s="107" t="s">
        <v>102</v>
      </c>
      <c r="C223" s="74" t="s">
        <v>29</v>
      </c>
      <c r="D223" s="59">
        <v>0</v>
      </c>
      <c r="E223" s="59">
        <v>0</v>
      </c>
      <c r="F223" s="59">
        <v>0</v>
      </c>
      <c r="G223" s="59">
        <v>0</v>
      </c>
      <c r="H223" s="59">
        <v>0</v>
      </c>
      <c r="I223" s="59">
        <v>0</v>
      </c>
      <c r="J223" s="59">
        <v>0</v>
      </c>
      <c r="K223" s="8"/>
      <c r="L223" s="1"/>
      <c r="M223" s="1">
        <f>E223+F223+G223+H223+I223+J223</f>
        <v>0</v>
      </c>
      <c r="W223" s="101">
        <f t="shared" si="158"/>
        <v>0</v>
      </c>
    </row>
    <row r="224" spans="1:23" ht="23.25" x14ac:dyDescent="0.25">
      <c r="A224" s="76"/>
      <c r="B224" s="108"/>
      <c r="C224" s="17" t="s">
        <v>157</v>
      </c>
      <c r="D224" s="59">
        <v>0</v>
      </c>
      <c r="E224" s="59">
        <v>0</v>
      </c>
      <c r="F224" s="59">
        <v>0</v>
      </c>
      <c r="G224" s="59">
        <v>0</v>
      </c>
      <c r="H224" s="59">
        <v>0</v>
      </c>
      <c r="I224" s="59">
        <v>0</v>
      </c>
      <c r="J224" s="59">
        <v>0</v>
      </c>
      <c r="K224" s="8"/>
      <c r="L224" s="1"/>
      <c r="M224" s="1"/>
      <c r="W224" s="101">
        <f t="shared" si="158"/>
        <v>0</v>
      </c>
    </row>
    <row r="225" spans="1:23" ht="23.25" x14ac:dyDescent="0.25">
      <c r="A225" s="76"/>
      <c r="B225" s="108"/>
      <c r="C225" s="17" t="s">
        <v>140</v>
      </c>
      <c r="D225" s="59">
        <v>0</v>
      </c>
      <c r="E225" s="59">
        <v>0</v>
      </c>
      <c r="F225" s="59">
        <v>0</v>
      </c>
      <c r="G225" s="59">
        <v>0</v>
      </c>
      <c r="H225" s="59">
        <v>0</v>
      </c>
      <c r="I225" s="59">
        <v>0</v>
      </c>
      <c r="J225" s="59">
        <v>0</v>
      </c>
      <c r="K225" s="8"/>
      <c r="L225" s="1"/>
      <c r="M225" s="1">
        <f t="shared" ref="M225:M227" si="159">E225+F225+G225+H225+I225+J225</f>
        <v>0</v>
      </c>
      <c r="W225" s="101">
        <f t="shared" si="158"/>
        <v>0</v>
      </c>
    </row>
    <row r="226" spans="1:23" ht="23.25" x14ac:dyDescent="0.25">
      <c r="A226" s="141"/>
      <c r="B226" s="108"/>
      <c r="C226" s="17" t="s">
        <v>21</v>
      </c>
      <c r="D226" s="59">
        <v>0</v>
      </c>
      <c r="E226" s="59">
        <v>0</v>
      </c>
      <c r="F226" s="59">
        <v>0</v>
      </c>
      <c r="G226" s="59">
        <v>0</v>
      </c>
      <c r="H226" s="59">
        <v>0</v>
      </c>
      <c r="I226" s="59">
        <v>0</v>
      </c>
      <c r="J226" s="59">
        <v>0</v>
      </c>
      <c r="K226" s="8"/>
      <c r="L226" s="1"/>
      <c r="M226" s="1">
        <f t="shared" si="159"/>
        <v>0</v>
      </c>
      <c r="W226" s="101">
        <f t="shared" si="158"/>
        <v>0</v>
      </c>
    </row>
    <row r="227" spans="1:23" ht="23.25" x14ac:dyDescent="0.25">
      <c r="A227" s="141"/>
      <c r="B227" s="108"/>
      <c r="C227" s="17" t="s">
        <v>140</v>
      </c>
      <c r="D227" s="59">
        <v>0</v>
      </c>
      <c r="E227" s="59">
        <v>0</v>
      </c>
      <c r="F227" s="59">
        <v>0</v>
      </c>
      <c r="G227" s="59">
        <v>0</v>
      </c>
      <c r="H227" s="59">
        <v>0</v>
      </c>
      <c r="I227" s="59">
        <v>0</v>
      </c>
      <c r="J227" s="59">
        <v>0</v>
      </c>
      <c r="K227" s="8"/>
      <c r="L227" s="1"/>
      <c r="M227" s="1">
        <f t="shared" si="159"/>
        <v>0</v>
      </c>
      <c r="W227" s="101">
        <f t="shared" si="158"/>
        <v>0</v>
      </c>
    </row>
    <row r="228" spans="1:23" x14ac:dyDescent="0.25">
      <c r="A228" s="110" t="s">
        <v>159</v>
      </c>
      <c r="B228" s="161" t="s">
        <v>170</v>
      </c>
      <c r="C228" s="74" t="s">
        <v>147</v>
      </c>
      <c r="D228" s="59">
        <f>D229+D230</f>
        <v>0</v>
      </c>
      <c r="E228" s="59">
        <f t="shared" ref="E228:J228" si="160">E229+E230</f>
        <v>0</v>
      </c>
      <c r="F228" s="59">
        <f t="shared" si="160"/>
        <v>0</v>
      </c>
      <c r="G228" s="59">
        <f t="shared" si="160"/>
        <v>0</v>
      </c>
      <c r="H228" s="59">
        <f t="shared" si="160"/>
        <v>0</v>
      </c>
      <c r="I228" s="59">
        <f t="shared" si="160"/>
        <v>17563.2</v>
      </c>
      <c r="J228" s="59">
        <f t="shared" si="160"/>
        <v>0</v>
      </c>
      <c r="K228" s="8"/>
      <c r="L228" s="1"/>
      <c r="M228" s="1"/>
      <c r="W228" s="101">
        <f t="shared" si="158"/>
        <v>17563.2</v>
      </c>
    </row>
    <row r="229" spans="1:23" x14ac:dyDescent="0.25">
      <c r="A229" s="110"/>
      <c r="B229" s="161"/>
      <c r="C229" s="74" t="s">
        <v>113</v>
      </c>
      <c r="D229" s="59">
        <f>D232+D239</f>
        <v>0</v>
      </c>
      <c r="E229" s="59">
        <f t="shared" ref="E229:J229" si="161">E232+E239</f>
        <v>0</v>
      </c>
      <c r="F229" s="59">
        <f t="shared" si="161"/>
        <v>0</v>
      </c>
      <c r="G229" s="59">
        <f t="shared" si="161"/>
        <v>0</v>
      </c>
      <c r="H229" s="59">
        <f t="shared" si="161"/>
        <v>0</v>
      </c>
      <c r="I229" s="59">
        <f t="shared" si="161"/>
        <v>0</v>
      </c>
      <c r="J229" s="59">
        <f t="shared" si="161"/>
        <v>0</v>
      </c>
      <c r="K229" s="8"/>
      <c r="L229" s="1"/>
      <c r="M229" s="1"/>
      <c r="W229" s="101">
        <f t="shared" si="158"/>
        <v>0</v>
      </c>
    </row>
    <row r="230" spans="1:23" x14ac:dyDescent="0.25">
      <c r="A230" s="110"/>
      <c r="B230" s="161"/>
      <c r="C230" s="74" t="s">
        <v>114</v>
      </c>
      <c r="D230" s="59">
        <f>D233+D240</f>
        <v>0</v>
      </c>
      <c r="E230" s="59">
        <f t="shared" ref="E230:J230" si="162">E233+E240</f>
        <v>0</v>
      </c>
      <c r="F230" s="59">
        <f t="shared" si="162"/>
        <v>0</v>
      </c>
      <c r="G230" s="59">
        <f t="shared" si="162"/>
        <v>0</v>
      </c>
      <c r="H230" s="59">
        <f t="shared" si="162"/>
        <v>0</v>
      </c>
      <c r="I230" s="59">
        <f t="shared" si="162"/>
        <v>17563.2</v>
      </c>
      <c r="J230" s="59">
        <f t="shared" si="162"/>
        <v>0</v>
      </c>
      <c r="K230" s="8"/>
      <c r="L230" s="1"/>
      <c r="M230" s="1"/>
      <c r="W230" s="101">
        <f t="shared" si="158"/>
        <v>17563.2</v>
      </c>
    </row>
    <row r="231" spans="1:23" x14ac:dyDescent="0.25">
      <c r="A231" s="110"/>
      <c r="B231" s="161"/>
      <c r="C231" s="17" t="s">
        <v>172</v>
      </c>
      <c r="D231" s="59">
        <f>D232+D233</f>
        <v>0</v>
      </c>
      <c r="E231" s="59">
        <f t="shared" ref="E231:J231" si="163">E232+E233</f>
        <v>0</v>
      </c>
      <c r="F231" s="59">
        <f t="shared" si="163"/>
        <v>0</v>
      </c>
      <c r="G231" s="59">
        <f t="shared" si="163"/>
        <v>0</v>
      </c>
      <c r="H231" s="59">
        <f t="shared" si="163"/>
        <v>0</v>
      </c>
      <c r="I231" s="59">
        <f t="shared" si="163"/>
        <v>17387.57</v>
      </c>
      <c r="J231" s="59">
        <f t="shared" si="163"/>
        <v>0</v>
      </c>
      <c r="K231" s="8"/>
      <c r="L231" s="1"/>
      <c r="M231" s="1"/>
      <c r="W231" s="101">
        <f t="shared" si="158"/>
        <v>17387.57</v>
      </c>
    </row>
    <row r="232" spans="1:23" x14ac:dyDescent="0.25">
      <c r="A232" s="110"/>
      <c r="B232" s="161"/>
      <c r="C232" s="85" t="s">
        <v>113</v>
      </c>
      <c r="D232" s="59">
        <f>D236</f>
        <v>0</v>
      </c>
      <c r="E232" s="59">
        <f t="shared" ref="E232:J233" si="164">E236</f>
        <v>0</v>
      </c>
      <c r="F232" s="59">
        <f t="shared" si="164"/>
        <v>0</v>
      </c>
      <c r="G232" s="59">
        <f t="shared" si="164"/>
        <v>0</v>
      </c>
      <c r="H232" s="59">
        <f t="shared" si="164"/>
        <v>0</v>
      </c>
      <c r="I232" s="59">
        <f t="shared" si="164"/>
        <v>0</v>
      </c>
      <c r="J232" s="59">
        <f t="shared" si="164"/>
        <v>0</v>
      </c>
      <c r="K232" s="8"/>
      <c r="L232" s="1"/>
      <c r="M232" s="1"/>
      <c r="W232" s="101"/>
    </row>
    <row r="233" spans="1:23" x14ac:dyDescent="0.25">
      <c r="A233" s="110"/>
      <c r="B233" s="161"/>
      <c r="C233" s="85" t="s">
        <v>114</v>
      </c>
      <c r="D233" s="59">
        <f>D237</f>
        <v>0</v>
      </c>
      <c r="E233" s="59">
        <f t="shared" si="164"/>
        <v>0</v>
      </c>
      <c r="F233" s="59">
        <f t="shared" si="164"/>
        <v>0</v>
      </c>
      <c r="G233" s="59">
        <f t="shared" si="164"/>
        <v>0</v>
      </c>
      <c r="H233" s="59">
        <f t="shared" si="164"/>
        <v>0</v>
      </c>
      <c r="I233" s="59">
        <f t="shared" si="164"/>
        <v>17387.57</v>
      </c>
      <c r="J233" s="59">
        <f t="shared" si="164"/>
        <v>0</v>
      </c>
      <c r="K233" s="8"/>
      <c r="L233" s="1"/>
      <c r="M233" s="1"/>
      <c r="W233" s="101"/>
    </row>
    <row r="234" spans="1:23" x14ac:dyDescent="0.25">
      <c r="A234" s="110"/>
      <c r="B234" s="161"/>
      <c r="C234" s="81" t="s">
        <v>171</v>
      </c>
      <c r="D234" s="59"/>
      <c r="E234" s="59"/>
      <c r="F234" s="59"/>
      <c r="G234" s="59"/>
      <c r="H234" s="59"/>
      <c r="I234" s="59"/>
      <c r="J234" s="59"/>
      <c r="K234" s="8"/>
      <c r="L234" s="1"/>
      <c r="M234" s="1"/>
      <c r="W234" s="101"/>
    </row>
    <row r="235" spans="1:23" ht="23.25" x14ac:dyDescent="0.25">
      <c r="A235" s="110"/>
      <c r="B235" s="161"/>
      <c r="C235" s="17" t="s">
        <v>150</v>
      </c>
      <c r="D235" s="59">
        <f>D236+D237</f>
        <v>0</v>
      </c>
      <c r="E235" s="59">
        <f t="shared" ref="E235:J235" si="165">E236+E237</f>
        <v>0</v>
      </c>
      <c r="F235" s="59">
        <f t="shared" si="165"/>
        <v>0</v>
      </c>
      <c r="G235" s="59">
        <f t="shared" si="165"/>
        <v>0</v>
      </c>
      <c r="H235" s="59">
        <f t="shared" si="165"/>
        <v>0</v>
      </c>
      <c r="I235" s="59">
        <f t="shared" si="165"/>
        <v>17387.57</v>
      </c>
      <c r="J235" s="59">
        <f t="shared" si="165"/>
        <v>0</v>
      </c>
      <c r="K235" s="8"/>
      <c r="L235" s="1"/>
      <c r="M235" s="1"/>
      <c r="W235" s="101">
        <f t="shared" si="158"/>
        <v>17387.57</v>
      </c>
    </row>
    <row r="236" spans="1:23" x14ac:dyDescent="0.25">
      <c r="A236" s="110"/>
      <c r="B236" s="161"/>
      <c r="C236" s="74" t="s">
        <v>113</v>
      </c>
      <c r="D236" s="59">
        <v>0</v>
      </c>
      <c r="E236" s="59">
        <v>0</v>
      </c>
      <c r="F236" s="59">
        <v>0</v>
      </c>
      <c r="G236" s="59">
        <v>0</v>
      </c>
      <c r="H236" s="59">
        <v>0</v>
      </c>
      <c r="I236" s="59">
        <v>0</v>
      </c>
      <c r="J236" s="59">
        <v>0</v>
      </c>
      <c r="K236" s="8"/>
      <c r="L236" s="1"/>
      <c r="M236" s="1"/>
      <c r="W236" s="101">
        <f t="shared" si="158"/>
        <v>0</v>
      </c>
    </row>
    <row r="237" spans="1:23" x14ac:dyDescent="0.25">
      <c r="A237" s="110"/>
      <c r="B237" s="161"/>
      <c r="C237" s="74" t="s">
        <v>114</v>
      </c>
      <c r="D237" s="59">
        <v>0</v>
      </c>
      <c r="E237" s="59">
        <v>0</v>
      </c>
      <c r="F237" s="59">
        <v>0</v>
      </c>
      <c r="G237" s="59">
        <v>0</v>
      </c>
      <c r="H237" s="59">
        <v>0</v>
      </c>
      <c r="I237" s="53">
        <v>17387.57</v>
      </c>
      <c r="J237" s="53">
        <v>0</v>
      </c>
      <c r="K237" s="8"/>
      <c r="L237" s="1"/>
      <c r="M237" s="1"/>
      <c r="W237" s="101">
        <f t="shared" si="158"/>
        <v>17387.57</v>
      </c>
    </row>
    <row r="238" spans="1:23" x14ac:dyDescent="0.25">
      <c r="A238" s="110"/>
      <c r="B238" s="161"/>
      <c r="C238" s="81" t="s">
        <v>173</v>
      </c>
      <c r="D238" s="59">
        <f>D239+D240</f>
        <v>0</v>
      </c>
      <c r="E238" s="59">
        <f t="shared" ref="E238:J238" si="166">E239+E240</f>
        <v>0</v>
      </c>
      <c r="F238" s="59">
        <f t="shared" si="166"/>
        <v>0</v>
      </c>
      <c r="G238" s="59">
        <f t="shared" si="166"/>
        <v>0</v>
      </c>
      <c r="H238" s="59">
        <f t="shared" si="166"/>
        <v>0</v>
      </c>
      <c r="I238" s="59">
        <f t="shared" si="166"/>
        <v>175.63</v>
      </c>
      <c r="J238" s="59">
        <f t="shared" si="166"/>
        <v>0</v>
      </c>
      <c r="K238" s="8"/>
      <c r="L238" s="1"/>
      <c r="M238" s="1"/>
      <c r="W238" s="101">
        <f t="shared" si="158"/>
        <v>175.63</v>
      </c>
    </row>
    <row r="239" spans="1:23" x14ac:dyDescent="0.25">
      <c r="A239" s="110"/>
      <c r="B239" s="161"/>
      <c r="C239" s="85" t="s">
        <v>113</v>
      </c>
      <c r="D239" s="59">
        <f>D243</f>
        <v>0</v>
      </c>
      <c r="E239" s="59">
        <f t="shared" ref="E239:J240" si="167">E243</f>
        <v>0</v>
      </c>
      <c r="F239" s="59">
        <f t="shared" si="167"/>
        <v>0</v>
      </c>
      <c r="G239" s="59">
        <f t="shared" si="167"/>
        <v>0</v>
      </c>
      <c r="H239" s="59">
        <f t="shared" si="167"/>
        <v>0</v>
      </c>
      <c r="I239" s="59">
        <f t="shared" si="167"/>
        <v>0</v>
      </c>
      <c r="J239" s="59">
        <f t="shared" si="167"/>
        <v>0</v>
      </c>
      <c r="K239" s="8"/>
      <c r="L239" s="1"/>
      <c r="M239" s="1"/>
      <c r="W239" s="101"/>
    </row>
    <row r="240" spans="1:23" x14ac:dyDescent="0.25">
      <c r="A240" s="110"/>
      <c r="B240" s="161"/>
      <c r="C240" s="85" t="s">
        <v>114</v>
      </c>
      <c r="D240" s="59">
        <f>D244</f>
        <v>0</v>
      </c>
      <c r="E240" s="59">
        <f t="shared" si="167"/>
        <v>0</v>
      </c>
      <c r="F240" s="59">
        <f t="shared" si="167"/>
        <v>0</v>
      </c>
      <c r="G240" s="59">
        <f t="shared" si="167"/>
        <v>0</v>
      </c>
      <c r="H240" s="59">
        <f t="shared" si="167"/>
        <v>0</v>
      </c>
      <c r="I240" s="59">
        <f t="shared" si="167"/>
        <v>175.63</v>
      </c>
      <c r="J240" s="59">
        <f t="shared" si="167"/>
        <v>0</v>
      </c>
      <c r="K240" s="8"/>
      <c r="L240" s="1"/>
      <c r="M240" s="1"/>
      <c r="W240" s="101"/>
    </row>
    <row r="241" spans="1:23" x14ac:dyDescent="0.25">
      <c r="A241" s="110"/>
      <c r="B241" s="161"/>
      <c r="C241" s="81" t="s">
        <v>171</v>
      </c>
      <c r="D241" s="59"/>
      <c r="E241" s="59"/>
      <c r="F241" s="59"/>
      <c r="G241" s="59"/>
      <c r="H241" s="59"/>
      <c r="I241" s="59"/>
      <c r="J241" s="59"/>
      <c r="K241" s="8"/>
      <c r="L241" s="1"/>
      <c r="M241" s="1"/>
      <c r="W241" s="101"/>
    </row>
    <row r="242" spans="1:23" ht="23.25" x14ac:dyDescent="0.25">
      <c r="A242" s="110"/>
      <c r="B242" s="161"/>
      <c r="C242" s="17" t="s">
        <v>150</v>
      </c>
      <c r="D242" s="59">
        <f>D243+D244</f>
        <v>0</v>
      </c>
      <c r="E242" s="59">
        <f t="shared" ref="E242:J242" si="168">E243+E244</f>
        <v>0</v>
      </c>
      <c r="F242" s="59">
        <f t="shared" si="168"/>
        <v>0</v>
      </c>
      <c r="G242" s="59">
        <f t="shared" si="168"/>
        <v>0</v>
      </c>
      <c r="H242" s="59">
        <f t="shared" si="168"/>
        <v>0</v>
      </c>
      <c r="I242" s="59">
        <f t="shared" si="168"/>
        <v>175.63</v>
      </c>
      <c r="J242" s="59">
        <f t="shared" si="168"/>
        <v>0</v>
      </c>
      <c r="K242" s="8"/>
      <c r="L242" s="1"/>
      <c r="M242" s="1"/>
      <c r="W242" s="101">
        <f t="shared" si="158"/>
        <v>175.63</v>
      </c>
    </row>
    <row r="243" spans="1:23" x14ac:dyDescent="0.25">
      <c r="A243" s="110"/>
      <c r="B243" s="161"/>
      <c r="C243" s="74" t="s">
        <v>113</v>
      </c>
      <c r="D243" s="59">
        <v>0</v>
      </c>
      <c r="E243" s="59">
        <v>0</v>
      </c>
      <c r="F243" s="59">
        <v>0</v>
      </c>
      <c r="G243" s="59">
        <v>0</v>
      </c>
      <c r="H243" s="59">
        <v>0</v>
      </c>
      <c r="I243" s="59">
        <v>0</v>
      </c>
      <c r="J243" s="59">
        <v>0</v>
      </c>
      <c r="K243" s="8"/>
      <c r="L243" s="1"/>
      <c r="M243" s="1"/>
      <c r="W243" s="101">
        <f t="shared" si="158"/>
        <v>0</v>
      </c>
    </row>
    <row r="244" spans="1:23" x14ac:dyDescent="0.25">
      <c r="A244" s="110"/>
      <c r="B244" s="161"/>
      <c r="C244" s="74" t="s">
        <v>114</v>
      </c>
      <c r="D244" s="59">
        <v>0</v>
      </c>
      <c r="E244" s="59">
        <v>0</v>
      </c>
      <c r="F244" s="59">
        <v>0</v>
      </c>
      <c r="G244" s="59">
        <v>0</v>
      </c>
      <c r="H244" s="59">
        <v>0</v>
      </c>
      <c r="I244" s="53">
        <v>175.63</v>
      </c>
      <c r="J244" s="53">
        <v>0</v>
      </c>
      <c r="K244" s="8"/>
      <c r="L244" s="1"/>
      <c r="M244" s="1"/>
      <c r="W244" s="101">
        <f t="shared" si="158"/>
        <v>175.63</v>
      </c>
    </row>
    <row r="245" spans="1:23" x14ac:dyDescent="0.25">
      <c r="A245" s="104" t="s">
        <v>18</v>
      </c>
      <c r="B245" s="111" t="s">
        <v>158</v>
      </c>
      <c r="C245" s="74" t="s">
        <v>29</v>
      </c>
      <c r="D245" s="59">
        <v>0</v>
      </c>
      <c r="E245" s="59">
        <v>0</v>
      </c>
      <c r="F245" s="59">
        <v>0</v>
      </c>
      <c r="G245" s="59">
        <v>0</v>
      </c>
      <c r="H245" s="59">
        <v>0</v>
      </c>
      <c r="I245" s="59">
        <v>0</v>
      </c>
      <c r="J245" s="59">
        <v>0</v>
      </c>
      <c r="K245" s="8"/>
      <c r="L245" s="54"/>
      <c r="M245" s="54">
        <f>E245+F245+G245+H245+I245+J245</f>
        <v>0</v>
      </c>
      <c r="N245" s="55"/>
      <c r="O245" s="55"/>
      <c r="P245" s="55"/>
      <c r="Q245" s="55"/>
      <c r="R245" s="55"/>
      <c r="S245" s="55"/>
      <c r="T245" s="55"/>
      <c r="U245" s="55"/>
      <c r="V245" s="55"/>
      <c r="W245" s="101">
        <f t="shared" si="158"/>
        <v>0</v>
      </c>
    </row>
    <row r="246" spans="1:23" ht="23.25" x14ac:dyDescent="0.25">
      <c r="A246" s="105"/>
      <c r="B246" s="112"/>
      <c r="C246" s="17" t="s">
        <v>157</v>
      </c>
      <c r="D246" s="59">
        <v>0</v>
      </c>
      <c r="E246" s="59">
        <v>0</v>
      </c>
      <c r="F246" s="59">
        <v>0</v>
      </c>
      <c r="G246" s="59">
        <v>0</v>
      </c>
      <c r="H246" s="59">
        <v>0</v>
      </c>
      <c r="I246" s="59">
        <v>0</v>
      </c>
      <c r="J246" s="59">
        <v>0</v>
      </c>
      <c r="K246" s="8"/>
      <c r="L246" s="54"/>
      <c r="M246" s="54">
        <f>E246+F246+G246+H246+I246+J246</f>
        <v>0</v>
      </c>
      <c r="N246" s="55"/>
      <c r="O246" s="55"/>
      <c r="P246" s="55"/>
      <c r="Q246" s="55"/>
      <c r="R246" s="55"/>
      <c r="S246" s="55"/>
      <c r="T246" s="55"/>
      <c r="U246" s="55"/>
      <c r="V246" s="55"/>
      <c r="W246" s="101">
        <f t="shared" si="158"/>
        <v>0</v>
      </c>
    </row>
    <row r="247" spans="1:23" ht="23.25" x14ac:dyDescent="0.25">
      <c r="A247" s="105"/>
      <c r="B247" s="112"/>
      <c r="C247" s="17" t="s">
        <v>140</v>
      </c>
      <c r="D247" s="59">
        <v>0</v>
      </c>
      <c r="E247" s="59">
        <v>0</v>
      </c>
      <c r="F247" s="59">
        <v>0</v>
      </c>
      <c r="G247" s="59">
        <v>0</v>
      </c>
      <c r="H247" s="59">
        <v>0</v>
      </c>
      <c r="I247" s="59">
        <v>0</v>
      </c>
      <c r="J247" s="59">
        <v>0</v>
      </c>
      <c r="K247" s="8"/>
      <c r="L247" s="1"/>
      <c r="M247" s="1"/>
      <c r="W247" s="101">
        <f t="shared" si="158"/>
        <v>0</v>
      </c>
    </row>
    <row r="248" spans="1:23" ht="23.25" x14ac:dyDescent="0.25">
      <c r="A248" s="105"/>
      <c r="B248" s="112"/>
      <c r="C248" s="17" t="s">
        <v>21</v>
      </c>
      <c r="D248" s="59">
        <v>0</v>
      </c>
      <c r="E248" s="59">
        <v>0</v>
      </c>
      <c r="F248" s="59">
        <v>0</v>
      </c>
      <c r="G248" s="59">
        <v>0</v>
      </c>
      <c r="H248" s="59">
        <v>0</v>
      </c>
      <c r="I248" s="59">
        <v>0</v>
      </c>
      <c r="J248" s="59">
        <v>0</v>
      </c>
      <c r="K248" s="8"/>
      <c r="L248" s="1"/>
      <c r="M248" s="1">
        <f t="shared" ref="M248:M250" si="169">E248+F248+G248+H248+I248+J248</f>
        <v>0</v>
      </c>
      <c r="W248" s="101">
        <f t="shared" si="158"/>
        <v>0</v>
      </c>
    </row>
    <row r="249" spans="1:23" ht="23.25" x14ac:dyDescent="0.25">
      <c r="A249" s="106"/>
      <c r="B249" s="113"/>
      <c r="C249" s="17" t="s">
        <v>140</v>
      </c>
      <c r="D249" s="59">
        <v>0</v>
      </c>
      <c r="E249" s="59">
        <v>0</v>
      </c>
      <c r="F249" s="59">
        <v>0</v>
      </c>
      <c r="G249" s="59">
        <v>0</v>
      </c>
      <c r="H249" s="59">
        <v>0</v>
      </c>
      <c r="I249" s="59">
        <v>0</v>
      </c>
      <c r="J249" s="59">
        <v>0</v>
      </c>
      <c r="K249" s="8"/>
      <c r="L249" s="1"/>
      <c r="M249" s="1">
        <f t="shared" si="169"/>
        <v>0</v>
      </c>
      <c r="W249" s="101">
        <f t="shared" si="158"/>
        <v>0</v>
      </c>
    </row>
    <row r="250" spans="1:23" x14ac:dyDescent="0.25">
      <c r="A250" s="104" t="s">
        <v>19</v>
      </c>
      <c r="B250" s="111" t="s">
        <v>137</v>
      </c>
      <c r="C250" s="74" t="s">
        <v>29</v>
      </c>
      <c r="D250" s="59">
        <v>0</v>
      </c>
      <c r="E250" s="59">
        <v>0</v>
      </c>
      <c r="F250" s="59">
        <v>0</v>
      </c>
      <c r="G250" s="59">
        <v>0</v>
      </c>
      <c r="H250" s="59">
        <v>0</v>
      </c>
      <c r="I250" s="59">
        <v>0</v>
      </c>
      <c r="J250" s="59">
        <v>0</v>
      </c>
      <c r="K250" s="8"/>
      <c r="L250" s="1"/>
      <c r="M250" s="1">
        <f t="shared" si="169"/>
        <v>0</v>
      </c>
      <c r="W250" s="101">
        <f t="shared" si="158"/>
        <v>0</v>
      </c>
    </row>
    <row r="251" spans="1:23" ht="23.25" x14ac:dyDescent="0.25">
      <c r="A251" s="105"/>
      <c r="B251" s="112"/>
      <c r="C251" s="17" t="s">
        <v>157</v>
      </c>
      <c r="D251" s="59">
        <v>0</v>
      </c>
      <c r="E251" s="59">
        <v>0</v>
      </c>
      <c r="F251" s="59">
        <v>0</v>
      </c>
      <c r="G251" s="59">
        <v>0</v>
      </c>
      <c r="H251" s="59">
        <v>0</v>
      </c>
      <c r="I251" s="59">
        <v>0</v>
      </c>
      <c r="J251" s="59">
        <v>0</v>
      </c>
      <c r="K251" s="8"/>
      <c r="L251" s="1"/>
      <c r="M251" s="1"/>
      <c r="W251" s="101">
        <f t="shared" si="158"/>
        <v>0</v>
      </c>
    </row>
    <row r="252" spans="1:23" ht="23.25" x14ac:dyDescent="0.25">
      <c r="A252" s="105"/>
      <c r="B252" s="112"/>
      <c r="C252" s="17" t="s">
        <v>140</v>
      </c>
      <c r="D252" s="59">
        <v>0</v>
      </c>
      <c r="E252" s="59">
        <v>0</v>
      </c>
      <c r="F252" s="59">
        <v>0</v>
      </c>
      <c r="G252" s="59">
        <v>0</v>
      </c>
      <c r="H252" s="59">
        <v>0</v>
      </c>
      <c r="I252" s="59">
        <v>0</v>
      </c>
      <c r="J252" s="59">
        <v>0</v>
      </c>
      <c r="K252" s="8"/>
      <c r="L252" s="1"/>
      <c r="M252" s="1"/>
      <c r="W252" s="101">
        <f t="shared" si="158"/>
        <v>0</v>
      </c>
    </row>
    <row r="253" spans="1:23" ht="23.25" x14ac:dyDescent="0.25">
      <c r="A253" s="105"/>
      <c r="B253" s="112"/>
      <c r="C253" s="17" t="s">
        <v>21</v>
      </c>
      <c r="D253" s="59">
        <v>0</v>
      </c>
      <c r="E253" s="59">
        <v>0</v>
      </c>
      <c r="F253" s="59">
        <v>0</v>
      </c>
      <c r="G253" s="59">
        <v>0</v>
      </c>
      <c r="H253" s="59">
        <v>0</v>
      </c>
      <c r="I253" s="59">
        <v>0</v>
      </c>
      <c r="J253" s="59">
        <v>0</v>
      </c>
      <c r="K253" s="8"/>
      <c r="L253" s="1"/>
      <c r="M253" s="1"/>
      <c r="W253" s="101">
        <f t="shared" si="158"/>
        <v>0</v>
      </c>
    </row>
    <row r="254" spans="1:23" ht="23.25" x14ac:dyDescent="0.25">
      <c r="A254" s="106"/>
      <c r="B254" s="113"/>
      <c r="C254" s="17" t="s">
        <v>140</v>
      </c>
      <c r="D254" s="59">
        <v>0</v>
      </c>
      <c r="E254" s="59">
        <v>0</v>
      </c>
      <c r="F254" s="59">
        <v>0</v>
      </c>
      <c r="G254" s="59">
        <v>0</v>
      </c>
      <c r="H254" s="59">
        <v>0</v>
      </c>
      <c r="I254" s="59">
        <v>0</v>
      </c>
      <c r="J254" s="59">
        <v>0</v>
      </c>
      <c r="K254" s="8"/>
      <c r="L254" s="1"/>
      <c r="M254" s="1">
        <f t="shared" ref="M254" si="170">E254+F254+G254+H254+I254+J254</f>
        <v>0</v>
      </c>
      <c r="W254" s="101">
        <f t="shared" si="158"/>
        <v>0</v>
      </c>
    </row>
    <row r="255" spans="1:23" x14ac:dyDescent="0.25">
      <c r="A255" s="110" t="s">
        <v>20</v>
      </c>
      <c r="B255" s="155" t="s">
        <v>156</v>
      </c>
      <c r="C255" s="63" t="s">
        <v>147</v>
      </c>
      <c r="D255" s="59">
        <f>D256+D257</f>
        <v>315535.76</v>
      </c>
      <c r="E255" s="59">
        <f t="shared" ref="E255:J255" si="171">E256+E257</f>
        <v>553332.55000000005</v>
      </c>
      <c r="F255" s="59">
        <f t="shared" si="171"/>
        <v>573443.65</v>
      </c>
      <c r="G255" s="59">
        <f t="shared" si="171"/>
        <v>191819.59999999998</v>
      </c>
      <c r="H255" s="59">
        <f t="shared" si="171"/>
        <v>501623.99</v>
      </c>
      <c r="I255" s="59">
        <f t="shared" si="171"/>
        <v>191985.79000000004</v>
      </c>
      <c r="J255" s="59">
        <f t="shared" si="171"/>
        <v>29063.46</v>
      </c>
      <c r="K255" s="3"/>
      <c r="L255" s="1"/>
      <c r="M255" s="1"/>
      <c r="W255" s="101">
        <f t="shared" si="158"/>
        <v>2356804.7999999998</v>
      </c>
    </row>
    <row r="256" spans="1:23" x14ac:dyDescent="0.25">
      <c r="A256" s="110"/>
      <c r="B256" s="156"/>
      <c r="C256" s="63" t="s">
        <v>113</v>
      </c>
      <c r="D256" s="59">
        <f>D259+D266</f>
        <v>315535.76</v>
      </c>
      <c r="E256" s="59">
        <f t="shared" ref="E256:J256" si="172">E259+E266</f>
        <v>553332.55000000005</v>
      </c>
      <c r="F256" s="59">
        <f t="shared" si="172"/>
        <v>573443.65</v>
      </c>
      <c r="G256" s="59">
        <f t="shared" si="172"/>
        <v>191819.59999999998</v>
      </c>
      <c r="H256" s="59">
        <f t="shared" si="172"/>
        <v>0</v>
      </c>
      <c r="I256" s="59">
        <f t="shared" si="172"/>
        <v>0</v>
      </c>
      <c r="J256" s="59">
        <f t="shared" si="172"/>
        <v>0</v>
      </c>
      <c r="K256" s="3"/>
      <c r="L256" s="1"/>
      <c r="M256" s="1"/>
      <c r="O256" s="18">
        <f>D256+E256+F256+G256+H256+I256+J256</f>
        <v>1634131.56</v>
      </c>
      <c r="W256" s="101">
        <f t="shared" si="158"/>
        <v>1634131.56</v>
      </c>
    </row>
    <row r="257" spans="1:24" x14ac:dyDescent="0.25">
      <c r="A257" s="110"/>
      <c r="B257" s="156"/>
      <c r="C257" s="63" t="s">
        <v>114</v>
      </c>
      <c r="D257" s="59">
        <f>D260+D267</f>
        <v>0</v>
      </c>
      <c r="E257" s="59">
        <f t="shared" ref="E257:J257" si="173">E260+E267</f>
        <v>0</v>
      </c>
      <c r="F257" s="59">
        <f t="shared" si="173"/>
        <v>0</v>
      </c>
      <c r="G257" s="59">
        <f t="shared" si="173"/>
        <v>0</v>
      </c>
      <c r="H257" s="59">
        <f t="shared" si="173"/>
        <v>501623.99</v>
      </c>
      <c r="I257" s="59">
        <f t="shared" si="173"/>
        <v>191985.79000000004</v>
      </c>
      <c r="J257" s="59">
        <f t="shared" si="173"/>
        <v>29063.46</v>
      </c>
      <c r="K257" s="3"/>
      <c r="L257" s="1"/>
      <c r="M257" s="1"/>
      <c r="O257" s="18">
        <f>D257+E257+F257+G257+H257+I257+J257</f>
        <v>722673.24</v>
      </c>
      <c r="W257" s="101">
        <f t="shared" si="158"/>
        <v>722673.24</v>
      </c>
      <c r="X257" s="1"/>
    </row>
    <row r="258" spans="1:24" x14ac:dyDescent="0.25">
      <c r="A258" s="110"/>
      <c r="B258" s="156"/>
      <c r="C258" s="17" t="s">
        <v>172</v>
      </c>
      <c r="D258" s="59">
        <f>D259+D260</f>
        <v>246508.53</v>
      </c>
      <c r="E258" s="59">
        <f t="shared" ref="E258:J258" si="174">E259+E260</f>
        <v>457768.79000000004</v>
      </c>
      <c r="F258" s="59">
        <f t="shared" si="174"/>
        <v>485713.25</v>
      </c>
      <c r="G258" s="59">
        <f t="shared" si="174"/>
        <v>133099.21</v>
      </c>
      <c r="H258" s="59">
        <f t="shared" si="174"/>
        <v>410062.81</v>
      </c>
      <c r="I258" s="59">
        <f t="shared" si="174"/>
        <v>151228.02000000002</v>
      </c>
      <c r="J258" s="59">
        <f t="shared" si="174"/>
        <v>0</v>
      </c>
      <c r="K258" s="6"/>
      <c r="L258" s="1"/>
      <c r="M258" s="1"/>
      <c r="W258" s="101">
        <f t="shared" si="158"/>
        <v>1884380.61</v>
      </c>
    </row>
    <row r="259" spans="1:24" x14ac:dyDescent="0.25">
      <c r="A259" s="110"/>
      <c r="B259" s="156"/>
      <c r="C259" s="85" t="s">
        <v>113</v>
      </c>
      <c r="D259" s="59">
        <f>D263</f>
        <v>246508.53</v>
      </c>
      <c r="E259" s="59">
        <f t="shared" ref="E259:J260" si="175">E263</f>
        <v>457768.79000000004</v>
      </c>
      <c r="F259" s="59">
        <f t="shared" si="175"/>
        <v>485713.25</v>
      </c>
      <c r="G259" s="59">
        <f t="shared" si="175"/>
        <v>133099.21</v>
      </c>
      <c r="H259" s="59">
        <f t="shared" si="175"/>
        <v>0</v>
      </c>
      <c r="I259" s="59">
        <f t="shared" si="175"/>
        <v>0</v>
      </c>
      <c r="J259" s="59">
        <f t="shared" si="175"/>
        <v>0</v>
      </c>
      <c r="K259" s="6"/>
      <c r="L259" s="1"/>
      <c r="M259" s="1"/>
      <c r="W259" s="101">
        <f t="shared" si="158"/>
        <v>1323089.78</v>
      </c>
    </row>
    <row r="260" spans="1:24" x14ac:dyDescent="0.25">
      <c r="A260" s="110"/>
      <c r="B260" s="156"/>
      <c r="C260" s="85" t="s">
        <v>114</v>
      </c>
      <c r="D260" s="59">
        <f>D264</f>
        <v>0</v>
      </c>
      <c r="E260" s="59">
        <f t="shared" si="175"/>
        <v>0</v>
      </c>
      <c r="F260" s="59">
        <f t="shared" si="175"/>
        <v>0</v>
      </c>
      <c r="G260" s="59">
        <f t="shared" si="175"/>
        <v>0</v>
      </c>
      <c r="H260" s="59">
        <f t="shared" si="175"/>
        <v>410062.81</v>
      </c>
      <c r="I260" s="59">
        <f t="shared" si="175"/>
        <v>151228.02000000002</v>
      </c>
      <c r="J260" s="59">
        <f t="shared" si="175"/>
        <v>0</v>
      </c>
      <c r="K260" s="6"/>
      <c r="L260" s="1"/>
      <c r="M260" s="1"/>
      <c r="W260" s="101">
        <f t="shared" si="158"/>
        <v>561290.83000000007</v>
      </c>
    </row>
    <row r="261" spans="1:24" x14ac:dyDescent="0.25">
      <c r="A261" s="110"/>
      <c r="B261" s="156"/>
      <c r="C261" s="81" t="s">
        <v>171</v>
      </c>
      <c r="D261" s="59"/>
      <c r="E261" s="59"/>
      <c r="F261" s="59"/>
      <c r="G261" s="59"/>
      <c r="H261" s="59"/>
      <c r="I261" s="59"/>
      <c r="J261" s="59"/>
      <c r="K261" s="6"/>
      <c r="L261" s="1"/>
      <c r="M261" s="1"/>
      <c r="W261" s="101">
        <f t="shared" si="158"/>
        <v>0</v>
      </c>
    </row>
    <row r="262" spans="1:24" ht="23.25" x14ac:dyDescent="0.25">
      <c r="A262" s="110"/>
      <c r="B262" s="156"/>
      <c r="C262" s="63" t="s">
        <v>164</v>
      </c>
      <c r="D262" s="59">
        <f>D263+D264</f>
        <v>246508.53</v>
      </c>
      <c r="E262" s="59">
        <f t="shared" ref="E262:J262" si="176">E263+E264</f>
        <v>457768.79000000004</v>
      </c>
      <c r="F262" s="59">
        <f t="shared" si="176"/>
        <v>485713.25</v>
      </c>
      <c r="G262" s="59">
        <f t="shared" si="176"/>
        <v>133099.21</v>
      </c>
      <c r="H262" s="59">
        <f t="shared" si="176"/>
        <v>410062.81</v>
      </c>
      <c r="I262" s="59">
        <f t="shared" si="176"/>
        <v>151228.02000000002</v>
      </c>
      <c r="J262" s="59">
        <f t="shared" si="176"/>
        <v>0</v>
      </c>
      <c r="K262" s="6"/>
      <c r="L262" s="1"/>
      <c r="M262" s="1">
        <f>E262+F262+G262+H262+I262+J262</f>
        <v>1637872.08</v>
      </c>
      <c r="W262" s="101">
        <f t="shared" si="158"/>
        <v>1884380.61</v>
      </c>
    </row>
    <row r="263" spans="1:24" x14ac:dyDescent="0.25">
      <c r="A263" s="110"/>
      <c r="B263" s="156"/>
      <c r="C263" s="63" t="s">
        <v>113</v>
      </c>
      <c r="D263" s="59">
        <f>D283</f>
        <v>246508.53</v>
      </c>
      <c r="E263" s="59">
        <f t="shared" ref="E263:J263" si="177">E283</f>
        <v>457768.79000000004</v>
      </c>
      <c r="F263" s="59">
        <f t="shared" si="177"/>
        <v>485713.25</v>
      </c>
      <c r="G263" s="59">
        <f t="shared" si="177"/>
        <v>133099.21</v>
      </c>
      <c r="H263" s="59">
        <f t="shared" si="177"/>
        <v>0</v>
      </c>
      <c r="I263" s="59">
        <f t="shared" si="177"/>
        <v>0</v>
      </c>
      <c r="J263" s="59">
        <f t="shared" si="177"/>
        <v>0</v>
      </c>
      <c r="K263" s="6"/>
      <c r="L263" s="1"/>
      <c r="M263" s="1"/>
      <c r="W263" s="101">
        <f t="shared" si="158"/>
        <v>1323089.78</v>
      </c>
    </row>
    <row r="264" spans="1:24" x14ac:dyDescent="0.25">
      <c r="A264" s="110"/>
      <c r="B264" s="156"/>
      <c r="C264" s="63" t="s">
        <v>114</v>
      </c>
      <c r="D264" s="59">
        <f>D284</f>
        <v>0</v>
      </c>
      <c r="E264" s="59">
        <f t="shared" ref="E264:J264" si="178">E284</f>
        <v>0</v>
      </c>
      <c r="F264" s="59">
        <f t="shared" si="178"/>
        <v>0</v>
      </c>
      <c r="G264" s="59">
        <f t="shared" si="178"/>
        <v>0</v>
      </c>
      <c r="H264" s="59">
        <f t="shared" si="178"/>
        <v>410062.81</v>
      </c>
      <c r="I264" s="59">
        <f t="shared" si="178"/>
        <v>151228.02000000002</v>
      </c>
      <c r="J264" s="59">
        <f t="shared" si="178"/>
        <v>0</v>
      </c>
      <c r="K264" s="6"/>
      <c r="L264" s="1"/>
      <c r="M264" s="1"/>
      <c r="W264" s="101">
        <f t="shared" si="158"/>
        <v>561290.83000000007</v>
      </c>
    </row>
    <row r="265" spans="1:24" x14ac:dyDescent="0.25">
      <c r="A265" s="110"/>
      <c r="B265" s="156"/>
      <c r="C265" s="81" t="s">
        <v>173</v>
      </c>
      <c r="D265" s="59">
        <f>D266+D267</f>
        <v>69027.23</v>
      </c>
      <c r="E265" s="59">
        <f t="shared" ref="E265:J265" si="179">E266+E267</f>
        <v>95563.760000000009</v>
      </c>
      <c r="F265" s="59">
        <f t="shared" si="179"/>
        <v>87730.4</v>
      </c>
      <c r="G265" s="59">
        <f t="shared" si="179"/>
        <v>58720.39</v>
      </c>
      <c r="H265" s="59">
        <f t="shared" si="179"/>
        <v>91561.180000000008</v>
      </c>
      <c r="I265" s="59">
        <f t="shared" si="179"/>
        <v>40757.770000000004</v>
      </c>
      <c r="J265" s="59">
        <f t="shared" si="179"/>
        <v>29063.46</v>
      </c>
      <c r="K265" s="3" t="e">
        <f>#REF!+E265+F265+G265+H265+I265</f>
        <v>#REF!</v>
      </c>
      <c r="L265" s="1"/>
      <c r="M265" s="18">
        <f>E265+F265+G265+H265+I265+J265+D265</f>
        <v>472424.19</v>
      </c>
      <c r="O265" s="18">
        <f>D265+E265+F265+G265+H265+I265+J265</f>
        <v>472424.19</v>
      </c>
      <c r="W265" s="101">
        <f t="shared" si="158"/>
        <v>472424.19</v>
      </c>
    </row>
    <row r="266" spans="1:24" x14ac:dyDescent="0.25">
      <c r="A266" s="110"/>
      <c r="B266" s="156"/>
      <c r="C266" s="85" t="s">
        <v>113</v>
      </c>
      <c r="D266" s="59">
        <f>D270</f>
        <v>69027.23</v>
      </c>
      <c r="E266" s="59">
        <f t="shared" ref="E266:J267" si="180">E270</f>
        <v>95563.760000000009</v>
      </c>
      <c r="F266" s="59">
        <f t="shared" si="180"/>
        <v>87730.4</v>
      </c>
      <c r="G266" s="59">
        <f t="shared" si="180"/>
        <v>58720.39</v>
      </c>
      <c r="H266" s="59">
        <f t="shared" si="180"/>
        <v>0</v>
      </c>
      <c r="I266" s="59">
        <f t="shared" si="180"/>
        <v>0</v>
      </c>
      <c r="J266" s="59">
        <f t="shared" si="180"/>
        <v>0</v>
      </c>
      <c r="K266" s="3"/>
      <c r="L266" s="1"/>
      <c r="M266" s="18"/>
      <c r="O266" s="18"/>
      <c r="W266" s="101">
        <f t="shared" si="158"/>
        <v>311041.77999999997</v>
      </c>
    </row>
    <row r="267" spans="1:24" x14ac:dyDescent="0.25">
      <c r="A267" s="110"/>
      <c r="B267" s="156"/>
      <c r="C267" s="85" t="s">
        <v>114</v>
      </c>
      <c r="D267" s="59">
        <f>D271</f>
        <v>0</v>
      </c>
      <c r="E267" s="59">
        <f t="shared" si="180"/>
        <v>0</v>
      </c>
      <c r="F267" s="59">
        <f t="shared" si="180"/>
        <v>0</v>
      </c>
      <c r="G267" s="59">
        <f t="shared" si="180"/>
        <v>0</v>
      </c>
      <c r="H267" s="59">
        <f t="shared" si="180"/>
        <v>91561.180000000008</v>
      </c>
      <c r="I267" s="59">
        <f t="shared" si="180"/>
        <v>40757.770000000004</v>
      </c>
      <c r="J267" s="59">
        <f t="shared" si="180"/>
        <v>29063.46</v>
      </c>
      <c r="K267" s="3"/>
      <c r="L267" s="1"/>
      <c r="M267" s="18"/>
      <c r="O267" s="18"/>
      <c r="W267" s="101">
        <f t="shared" si="158"/>
        <v>161382.41</v>
      </c>
    </row>
    <row r="268" spans="1:24" x14ac:dyDescent="0.25">
      <c r="A268" s="110"/>
      <c r="B268" s="156"/>
      <c r="C268" s="81" t="s">
        <v>171</v>
      </c>
      <c r="D268" s="59"/>
      <c r="E268" s="59"/>
      <c r="F268" s="59"/>
      <c r="G268" s="59"/>
      <c r="H268" s="59"/>
      <c r="I268" s="59"/>
      <c r="J268" s="59"/>
      <c r="K268" s="3"/>
      <c r="L268" s="1"/>
      <c r="M268" s="18"/>
      <c r="O268" s="18"/>
      <c r="W268" s="101">
        <f t="shared" si="158"/>
        <v>0</v>
      </c>
    </row>
    <row r="269" spans="1:24" ht="22.5" x14ac:dyDescent="0.25">
      <c r="A269" s="110"/>
      <c r="B269" s="156"/>
      <c r="C269" s="45" t="s">
        <v>164</v>
      </c>
      <c r="D269" s="59">
        <f>D270+D271</f>
        <v>69027.23</v>
      </c>
      <c r="E269" s="59">
        <f t="shared" ref="E269:J269" si="181">E270+E271</f>
        <v>95563.760000000009</v>
      </c>
      <c r="F269" s="59">
        <f t="shared" si="181"/>
        <v>87730.4</v>
      </c>
      <c r="G269" s="59">
        <f t="shared" si="181"/>
        <v>58720.39</v>
      </c>
      <c r="H269" s="59">
        <f t="shared" si="181"/>
        <v>91561.180000000008</v>
      </c>
      <c r="I269" s="59">
        <f t="shared" si="181"/>
        <v>40757.770000000004</v>
      </c>
      <c r="J269" s="59">
        <f t="shared" si="181"/>
        <v>29063.46</v>
      </c>
      <c r="K269" s="5"/>
      <c r="L269" s="1"/>
      <c r="M269" s="1">
        <f>E269+F269+G269+H269+I269+J269</f>
        <v>403396.96</v>
      </c>
      <c r="O269" s="18">
        <f>D265+F265+E265+G265+H265+I265+J265</f>
        <v>472424.19000000006</v>
      </c>
      <c r="W269" s="101">
        <f t="shared" si="158"/>
        <v>472424.19</v>
      </c>
    </row>
    <row r="270" spans="1:24" x14ac:dyDescent="0.25">
      <c r="A270" s="110"/>
      <c r="B270" s="156"/>
      <c r="C270" s="45" t="s">
        <v>113</v>
      </c>
      <c r="D270" s="59">
        <f>D290</f>
        <v>69027.23</v>
      </c>
      <c r="E270" s="59">
        <f t="shared" ref="E270:J270" si="182">E290</f>
        <v>95563.760000000009</v>
      </c>
      <c r="F270" s="59">
        <f t="shared" si="182"/>
        <v>87730.4</v>
      </c>
      <c r="G270" s="59">
        <f t="shared" si="182"/>
        <v>58720.39</v>
      </c>
      <c r="H270" s="59">
        <f t="shared" si="182"/>
        <v>0</v>
      </c>
      <c r="I270" s="59">
        <f t="shared" si="182"/>
        <v>0</v>
      </c>
      <c r="J270" s="59">
        <f t="shared" si="182"/>
        <v>0</v>
      </c>
      <c r="K270" s="5"/>
      <c r="L270" s="1"/>
      <c r="M270" s="1"/>
      <c r="O270" s="18">
        <f>D270+E270+F270+G270</f>
        <v>311041.77999999997</v>
      </c>
      <c r="W270" s="101">
        <f t="shared" si="158"/>
        <v>311041.77999999997</v>
      </c>
    </row>
    <row r="271" spans="1:24" x14ac:dyDescent="0.25">
      <c r="A271" s="110"/>
      <c r="B271" s="156"/>
      <c r="C271" s="45" t="s">
        <v>114</v>
      </c>
      <c r="D271" s="59">
        <f>D291</f>
        <v>0</v>
      </c>
      <c r="E271" s="59">
        <f t="shared" ref="E271:J271" si="183">E291</f>
        <v>0</v>
      </c>
      <c r="F271" s="59">
        <f t="shared" si="183"/>
        <v>0</v>
      </c>
      <c r="G271" s="59">
        <f t="shared" si="183"/>
        <v>0</v>
      </c>
      <c r="H271" s="59">
        <f t="shared" si="183"/>
        <v>91561.180000000008</v>
      </c>
      <c r="I271" s="59">
        <f t="shared" si="183"/>
        <v>40757.770000000004</v>
      </c>
      <c r="J271" s="59">
        <f t="shared" si="183"/>
        <v>29063.46</v>
      </c>
      <c r="K271" s="5"/>
      <c r="L271" s="1"/>
      <c r="M271" s="1"/>
      <c r="O271" s="18">
        <f>H271+I271+J271</f>
        <v>161382.41</v>
      </c>
      <c r="W271" s="101">
        <f t="shared" si="158"/>
        <v>161382.41</v>
      </c>
    </row>
    <row r="272" spans="1:24" ht="22.5" x14ac:dyDescent="0.25">
      <c r="A272" s="110"/>
      <c r="B272" s="156"/>
      <c r="C272" s="50" t="s">
        <v>144</v>
      </c>
      <c r="D272" s="65">
        <f>D273+D274</f>
        <v>6829.49</v>
      </c>
      <c r="E272" s="65">
        <f t="shared" ref="E272:J272" si="184">E273+E274</f>
        <v>7220.37</v>
      </c>
      <c r="F272" s="65">
        <f t="shared" si="184"/>
        <v>8104.9</v>
      </c>
      <c r="G272" s="65">
        <f t="shared" si="184"/>
        <v>9934.27</v>
      </c>
      <c r="H272" s="65">
        <f t="shared" si="184"/>
        <v>12121.59</v>
      </c>
      <c r="I272" s="65">
        <f t="shared" si="184"/>
        <v>11990.77</v>
      </c>
      <c r="J272" s="65">
        <f t="shared" si="184"/>
        <v>14020.96</v>
      </c>
      <c r="K272" s="4"/>
      <c r="L272" s="1"/>
      <c r="M272" s="1">
        <f t="shared" ref="M272:M275" si="185">E272+F272+G272+H272+I272+J272</f>
        <v>63392.860000000008</v>
      </c>
      <c r="O272" s="1" t="e">
        <f>M53+#REF!+M631</f>
        <v>#REF!</v>
      </c>
      <c r="R272" s="1">
        <f>I295+I375+I428+I631</f>
        <v>207003.27000000002</v>
      </c>
      <c r="S272" s="1">
        <f>J295+J375+J428+J631</f>
        <v>52138.130000000005</v>
      </c>
      <c r="W272" s="101">
        <f t="shared" si="158"/>
        <v>70222.350000000006</v>
      </c>
    </row>
    <row r="273" spans="1:23" x14ac:dyDescent="0.25">
      <c r="A273" s="110"/>
      <c r="B273" s="156"/>
      <c r="C273" s="45" t="s">
        <v>113</v>
      </c>
      <c r="D273" s="59">
        <f>D293</f>
        <v>6829.49</v>
      </c>
      <c r="E273" s="59">
        <f t="shared" ref="E273:I273" si="186">E293</f>
        <v>7220.37</v>
      </c>
      <c r="F273" s="59">
        <f t="shared" si="186"/>
        <v>8104.9</v>
      </c>
      <c r="G273" s="59">
        <f t="shared" si="186"/>
        <v>9934.27</v>
      </c>
      <c r="H273" s="59">
        <f t="shared" si="186"/>
        <v>0</v>
      </c>
      <c r="I273" s="59">
        <f t="shared" si="186"/>
        <v>0</v>
      </c>
      <c r="J273" s="59">
        <f>J293</f>
        <v>0</v>
      </c>
      <c r="K273" s="7"/>
      <c r="L273" s="1"/>
      <c r="M273" s="1">
        <f t="shared" si="185"/>
        <v>25259.54</v>
      </c>
      <c r="W273" s="101">
        <f t="shared" si="158"/>
        <v>32089.030000000002</v>
      </c>
    </row>
    <row r="274" spans="1:23" x14ac:dyDescent="0.25">
      <c r="A274" s="110"/>
      <c r="B274" s="157"/>
      <c r="C274" s="45" t="s">
        <v>114</v>
      </c>
      <c r="D274" s="59">
        <f>D294</f>
        <v>0</v>
      </c>
      <c r="E274" s="59">
        <f t="shared" ref="E274:J274" si="187">E294</f>
        <v>0</v>
      </c>
      <c r="F274" s="59">
        <f t="shared" si="187"/>
        <v>0</v>
      </c>
      <c r="G274" s="59">
        <f t="shared" si="187"/>
        <v>0</v>
      </c>
      <c r="H274" s="59">
        <f t="shared" si="187"/>
        <v>12121.59</v>
      </c>
      <c r="I274" s="59">
        <f t="shared" si="187"/>
        <v>11990.77</v>
      </c>
      <c r="J274" s="59">
        <f t="shared" si="187"/>
        <v>14020.96</v>
      </c>
      <c r="K274" s="7"/>
      <c r="L274" s="1"/>
      <c r="M274" s="1">
        <f t="shared" si="185"/>
        <v>38133.32</v>
      </c>
      <c r="W274" s="101">
        <f t="shared" si="158"/>
        <v>38133.32</v>
      </c>
    </row>
    <row r="275" spans="1:23" x14ac:dyDescent="0.25">
      <c r="A275" s="104"/>
      <c r="B275" s="111" t="s">
        <v>155</v>
      </c>
      <c r="C275" s="52" t="s">
        <v>147</v>
      </c>
      <c r="D275" s="59">
        <f t="shared" ref="D275:J275" si="188">D276+D277</f>
        <v>315535.76</v>
      </c>
      <c r="E275" s="59">
        <f t="shared" si="188"/>
        <v>553332.55000000005</v>
      </c>
      <c r="F275" s="59">
        <f t="shared" si="188"/>
        <v>573443.65</v>
      </c>
      <c r="G275" s="59">
        <f t="shared" si="188"/>
        <v>191819.59999999998</v>
      </c>
      <c r="H275" s="59">
        <f t="shared" si="188"/>
        <v>501623.99</v>
      </c>
      <c r="I275" s="59">
        <f t="shared" si="188"/>
        <v>191985.79000000004</v>
      </c>
      <c r="J275" s="59">
        <f t="shared" si="188"/>
        <v>29063.46</v>
      </c>
      <c r="K275" s="5"/>
      <c r="L275" s="1"/>
      <c r="M275" s="1">
        <f t="shared" si="185"/>
        <v>2041269.0400000003</v>
      </c>
      <c r="W275" s="101">
        <f t="shared" si="158"/>
        <v>2356804.7999999998</v>
      </c>
    </row>
    <row r="276" spans="1:23" x14ac:dyDescent="0.25">
      <c r="A276" s="105"/>
      <c r="B276" s="112"/>
      <c r="C276" s="63" t="s">
        <v>113</v>
      </c>
      <c r="D276" s="59">
        <f>D279+D286</f>
        <v>315535.76</v>
      </c>
      <c r="E276" s="59">
        <f t="shared" ref="E276:J276" si="189">E279+E286</f>
        <v>553332.55000000005</v>
      </c>
      <c r="F276" s="59">
        <f t="shared" si="189"/>
        <v>573443.65</v>
      </c>
      <c r="G276" s="59">
        <f t="shared" si="189"/>
        <v>191819.59999999998</v>
      </c>
      <c r="H276" s="59">
        <f t="shared" si="189"/>
        <v>0</v>
      </c>
      <c r="I276" s="59">
        <f t="shared" si="189"/>
        <v>0</v>
      </c>
      <c r="J276" s="59">
        <f t="shared" si="189"/>
        <v>0</v>
      </c>
      <c r="K276" s="7"/>
      <c r="L276" s="1"/>
      <c r="M276" s="1"/>
      <c r="W276" s="101">
        <f t="shared" si="158"/>
        <v>1634131.56</v>
      </c>
    </row>
    <row r="277" spans="1:23" x14ac:dyDescent="0.25">
      <c r="A277" s="105"/>
      <c r="B277" s="112"/>
      <c r="C277" s="63" t="s">
        <v>114</v>
      </c>
      <c r="D277" s="59">
        <f>D280+D287</f>
        <v>0</v>
      </c>
      <c r="E277" s="59">
        <f t="shared" ref="E277:J277" si="190">E280+E287</f>
        <v>0</v>
      </c>
      <c r="F277" s="59">
        <f t="shared" si="190"/>
        <v>0</v>
      </c>
      <c r="G277" s="59">
        <f t="shared" si="190"/>
        <v>0</v>
      </c>
      <c r="H277" s="59">
        <f t="shared" si="190"/>
        <v>501623.99</v>
      </c>
      <c r="I277" s="59">
        <f t="shared" si="190"/>
        <v>191985.79000000004</v>
      </c>
      <c r="J277" s="59">
        <f t="shared" si="190"/>
        <v>29063.46</v>
      </c>
      <c r="K277" s="7"/>
      <c r="L277" s="1"/>
      <c r="M277" s="1"/>
      <c r="W277" s="101">
        <f t="shared" si="158"/>
        <v>722673.24</v>
      </c>
    </row>
    <row r="278" spans="1:23" x14ac:dyDescent="0.25">
      <c r="A278" s="105"/>
      <c r="B278" s="112"/>
      <c r="C278" s="17" t="s">
        <v>172</v>
      </c>
      <c r="D278" s="59">
        <f>D279+D280</f>
        <v>246508.53</v>
      </c>
      <c r="E278" s="59">
        <f t="shared" ref="E278:J278" si="191">E279+E280</f>
        <v>457768.79000000004</v>
      </c>
      <c r="F278" s="59">
        <f t="shared" si="191"/>
        <v>485713.25</v>
      </c>
      <c r="G278" s="59">
        <f t="shared" si="191"/>
        <v>133099.21</v>
      </c>
      <c r="H278" s="59">
        <f t="shared" si="191"/>
        <v>410062.81</v>
      </c>
      <c r="I278" s="59">
        <f t="shared" si="191"/>
        <v>151228.02000000002</v>
      </c>
      <c r="J278" s="59">
        <f t="shared" si="191"/>
        <v>0</v>
      </c>
      <c r="K278" s="7"/>
      <c r="L278" s="1"/>
      <c r="M278" s="1">
        <f>E278+F278+G278+H278+I278+J278</f>
        <v>1637872.08</v>
      </c>
      <c r="W278" s="101">
        <f t="shared" si="158"/>
        <v>1884380.61</v>
      </c>
    </row>
    <row r="279" spans="1:23" x14ac:dyDescent="0.25">
      <c r="A279" s="105"/>
      <c r="B279" s="112"/>
      <c r="C279" s="85" t="s">
        <v>113</v>
      </c>
      <c r="D279" s="59">
        <f>D283</f>
        <v>246508.53</v>
      </c>
      <c r="E279" s="59">
        <f t="shared" ref="E279:J280" si="192">E283</f>
        <v>457768.79000000004</v>
      </c>
      <c r="F279" s="59">
        <f t="shared" si="192"/>
        <v>485713.25</v>
      </c>
      <c r="G279" s="59">
        <f t="shared" si="192"/>
        <v>133099.21</v>
      </c>
      <c r="H279" s="59">
        <f t="shared" si="192"/>
        <v>0</v>
      </c>
      <c r="I279" s="59">
        <f t="shared" si="192"/>
        <v>0</v>
      </c>
      <c r="J279" s="59">
        <f t="shared" si="192"/>
        <v>0</v>
      </c>
      <c r="K279" s="7"/>
      <c r="L279" s="1"/>
      <c r="M279" s="1"/>
      <c r="W279" s="101"/>
    </row>
    <row r="280" spans="1:23" x14ac:dyDescent="0.25">
      <c r="A280" s="105"/>
      <c r="B280" s="112"/>
      <c r="C280" s="85" t="s">
        <v>114</v>
      </c>
      <c r="D280" s="59">
        <f>D284</f>
        <v>0</v>
      </c>
      <c r="E280" s="59">
        <f t="shared" si="192"/>
        <v>0</v>
      </c>
      <c r="F280" s="59">
        <f t="shared" si="192"/>
        <v>0</v>
      </c>
      <c r="G280" s="59">
        <f t="shared" si="192"/>
        <v>0</v>
      </c>
      <c r="H280" s="59">
        <f t="shared" si="192"/>
        <v>410062.81</v>
      </c>
      <c r="I280" s="59">
        <f t="shared" si="192"/>
        <v>151228.02000000002</v>
      </c>
      <c r="J280" s="59">
        <f t="shared" si="192"/>
        <v>0</v>
      </c>
      <c r="K280" s="7"/>
      <c r="L280" s="1"/>
      <c r="M280" s="1"/>
      <c r="W280" s="101"/>
    </row>
    <row r="281" spans="1:23" x14ac:dyDescent="0.25">
      <c r="A281" s="105"/>
      <c r="B281" s="112"/>
      <c r="C281" s="81" t="s">
        <v>171</v>
      </c>
      <c r="D281" s="59"/>
      <c r="E281" s="59"/>
      <c r="F281" s="59"/>
      <c r="G281" s="59"/>
      <c r="H281" s="59"/>
      <c r="I281" s="59"/>
      <c r="J281" s="59"/>
      <c r="K281" s="7"/>
      <c r="L281" s="1"/>
      <c r="M281" s="1"/>
      <c r="W281" s="101"/>
    </row>
    <row r="282" spans="1:23" ht="23.25" x14ac:dyDescent="0.25">
      <c r="A282" s="105"/>
      <c r="B282" s="112"/>
      <c r="C282" s="17" t="s">
        <v>150</v>
      </c>
      <c r="D282" s="59">
        <f>D283+D284</f>
        <v>246508.53</v>
      </c>
      <c r="E282" s="59">
        <f t="shared" ref="E282:J282" si="193">E283+E284</f>
        <v>457768.79000000004</v>
      </c>
      <c r="F282" s="59">
        <f t="shared" si="193"/>
        <v>485713.25</v>
      </c>
      <c r="G282" s="59">
        <f t="shared" si="193"/>
        <v>133099.21</v>
      </c>
      <c r="H282" s="59">
        <f t="shared" si="193"/>
        <v>410062.81</v>
      </c>
      <c r="I282" s="59">
        <f t="shared" si="193"/>
        <v>151228.02000000002</v>
      </c>
      <c r="J282" s="59">
        <f t="shared" si="193"/>
        <v>0</v>
      </c>
      <c r="K282" s="7"/>
      <c r="L282" s="1"/>
      <c r="M282" s="1">
        <f>E282+F282+G282+H282+I282+J282</f>
        <v>1637872.08</v>
      </c>
      <c r="O282" s="1"/>
      <c r="W282" s="101">
        <f t="shared" si="158"/>
        <v>1884380.61</v>
      </c>
    </row>
    <row r="283" spans="1:23" x14ac:dyDescent="0.25">
      <c r="A283" s="105"/>
      <c r="B283" s="112"/>
      <c r="C283" s="63" t="s">
        <v>113</v>
      </c>
      <c r="D283" s="59">
        <f>D436</f>
        <v>246508.53</v>
      </c>
      <c r="E283" s="59">
        <f t="shared" ref="E283:J283" si="194">E436</f>
        <v>457768.79000000004</v>
      </c>
      <c r="F283" s="59">
        <f t="shared" si="194"/>
        <v>485713.25</v>
      </c>
      <c r="G283" s="59">
        <f t="shared" si="194"/>
        <v>133099.21</v>
      </c>
      <c r="H283" s="59">
        <f t="shared" si="194"/>
        <v>0</v>
      </c>
      <c r="I283" s="59">
        <f t="shared" si="194"/>
        <v>0</v>
      </c>
      <c r="J283" s="59">
        <f t="shared" si="194"/>
        <v>0</v>
      </c>
      <c r="K283" s="7"/>
      <c r="L283" s="1"/>
      <c r="M283" s="1"/>
      <c r="O283" s="1"/>
      <c r="W283" s="101">
        <f t="shared" si="158"/>
        <v>1323089.78</v>
      </c>
    </row>
    <row r="284" spans="1:23" x14ac:dyDescent="0.25">
      <c r="A284" s="105"/>
      <c r="B284" s="112"/>
      <c r="C284" s="63" t="s">
        <v>114</v>
      </c>
      <c r="D284" s="59">
        <f>D437</f>
        <v>0</v>
      </c>
      <c r="E284" s="59">
        <f t="shared" ref="E284:J284" si="195">E437</f>
        <v>0</v>
      </c>
      <c r="F284" s="59">
        <f t="shared" si="195"/>
        <v>0</v>
      </c>
      <c r="G284" s="59">
        <f t="shared" si="195"/>
        <v>0</v>
      </c>
      <c r="H284" s="59">
        <f t="shared" si="195"/>
        <v>410062.81</v>
      </c>
      <c r="I284" s="59">
        <f t="shared" si="195"/>
        <v>151228.02000000002</v>
      </c>
      <c r="J284" s="59">
        <f t="shared" si="195"/>
        <v>0</v>
      </c>
      <c r="K284" s="7"/>
      <c r="L284" s="1"/>
      <c r="M284" s="1"/>
      <c r="O284" s="1"/>
      <c r="W284" s="101">
        <f t="shared" si="158"/>
        <v>561290.83000000007</v>
      </c>
    </row>
    <row r="285" spans="1:23" x14ac:dyDescent="0.25">
      <c r="A285" s="105"/>
      <c r="B285" s="112"/>
      <c r="C285" s="81" t="s">
        <v>173</v>
      </c>
      <c r="D285" s="59">
        <f>D286+D287</f>
        <v>69027.23</v>
      </c>
      <c r="E285" s="59">
        <f t="shared" ref="E285:J285" si="196">E286+E287</f>
        <v>95563.760000000009</v>
      </c>
      <c r="F285" s="59">
        <f t="shared" si="196"/>
        <v>87730.4</v>
      </c>
      <c r="G285" s="59">
        <f t="shared" si="196"/>
        <v>58720.39</v>
      </c>
      <c r="H285" s="59">
        <f t="shared" si="196"/>
        <v>91561.180000000008</v>
      </c>
      <c r="I285" s="59">
        <f t="shared" si="196"/>
        <v>40757.770000000004</v>
      </c>
      <c r="J285" s="59">
        <f t="shared" si="196"/>
        <v>29063.46</v>
      </c>
      <c r="K285" s="5"/>
      <c r="L285" s="1"/>
      <c r="M285" s="1">
        <f>E285+F285+G285+H285+I285+J285</f>
        <v>403396.96</v>
      </c>
      <c r="W285" s="101">
        <f t="shared" si="158"/>
        <v>472424.19</v>
      </c>
    </row>
    <row r="286" spans="1:23" x14ac:dyDescent="0.25">
      <c r="A286" s="105"/>
      <c r="B286" s="112"/>
      <c r="C286" s="85" t="s">
        <v>113</v>
      </c>
      <c r="D286" s="46">
        <f>D290</f>
        <v>69027.23</v>
      </c>
      <c r="E286" s="46">
        <f t="shared" ref="E286:J287" si="197">E290</f>
        <v>95563.760000000009</v>
      </c>
      <c r="F286" s="46">
        <f t="shared" si="197"/>
        <v>87730.4</v>
      </c>
      <c r="G286" s="46">
        <f t="shared" si="197"/>
        <v>58720.39</v>
      </c>
      <c r="H286" s="46">
        <f t="shared" si="197"/>
        <v>0</v>
      </c>
      <c r="I286" s="46">
        <f t="shared" si="197"/>
        <v>0</v>
      </c>
      <c r="J286" s="46">
        <f t="shared" si="197"/>
        <v>0</v>
      </c>
      <c r="K286" s="5"/>
      <c r="L286" s="1"/>
      <c r="M286" s="1"/>
      <c r="W286" s="101"/>
    </row>
    <row r="287" spans="1:23" x14ac:dyDescent="0.25">
      <c r="A287" s="105"/>
      <c r="B287" s="112"/>
      <c r="C287" s="85" t="s">
        <v>114</v>
      </c>
      <c r="D287" s="46">
        <f>D291</f>
        <v>0</v>
      </c>
      <c r="E287" s="46">
        <f t="shared" si="197"/>
        <v>0</v>
      </c>
      <c r="F287" s="46">
        <f t="shared" si="197"/>
        <v>0</v>
      </c>
      <c r="G287" s="46">
        <f t="shared" si="197"/>
        <v>0</v>
      </c>
      <c r="H287" s="46">
        <f t="shared" si="197"/>
        <v>91561.180000000008</v>
      </c>
      <c r="I287" s="46">
        <f t="shared" si="197"/>
        <v>40757.770000000004</v>
      </c>
      <c r="J287" s="46">
        <f t="shared" si="197"/>
        <v>29063.46</v>
      </c>
      <c r="K287" s="5"/>
      <c r="L287" s="1"/>
      <c r="M287" s="1"/>
      <c r="W287" s="101"/>
    </row>
    <row r="288" spans="1:23" x14ac:dyDescent="0.25">
      <c r="A288" s="105"/>
      <c r="B288" s="112"/>
      <c r="C288" s="81" t="s">
        <v>171</v>
      </c>
      <c r="D288" s="46"/>
      <c r="E288" s="46"/>
      <c r="F288" s="46"/>
      <c r="G288" s="46"/>
      <c r="H288" s="46"/>
      <c r="I288" s="46"/>
      <c r="J288" s="46"/>
      <c r="K288" s="5"/>
      <c r="L288" s="1"/>
      <c r="M288" s="1"/>
      <c r="W288" s="101"/>
    </row>
    <row r="289" spans="1:23" ht="23.25" x14ac:dyDescent="0.25">
      <c r="A289" s="105"/>
      <c r="B289" s="112"/>
      <c r="C289" s="74" t="s">
        <v>150</v>
      </c>
      <c r="D289" s="46">
        <f>D290+D291</f>
        <v>69027.23</v>
      </c>
      <c r="E289" s="46">
        <f t="shared" ref="E289:J289" si="198">E290+E291</f>
        <v>95563.760000000009</v>
      </c>
      <c r="F289" s="46">
        <f t="shared" si="198"/>
        <v>87730.4</v>
      </c>
      <c r="G289" s="46">
        <f t="shared" si="198"/>
        <v>58720.39</v>
      </c>
      <c r="H289" s="46">
        <f t="shared" si="198"/>
        <v>91561.180000000008</v>
      </c>
      <c r="I289" s="46">
        <f t="shared" si="198"/>
        <v>40757.770000000004</v>
      </c>
      <c r="J289" s="46">
        <f t="shared" si="198"/>
        <v>29063.46</v>
      </c>
      <c r="K289" s="5"/>
      <c r="L289" s="1"/>
      <c r="M289" s="1"/>
      <c r="W289" s="101">
        <f t="shared" si="158"/>
        <v>472424.19</v>
      </c>
    </row>
    <row r="290" spans="1:23" x14ac:dyDescent="0.25">
      <c r="A290" s="105"/>
      <c r="B290" s="112"/>
      <c r="C290" s="63" t="s">
        <v>113</v>
      </c>
      <c r="D290" s="46">
        <f t="shared" ref="D290:J291" si="199">D303+D383+D443</f>
        <v>69027.23</v>
      </c>
      <c r="E290" s="46">
        <f t="shared" si="199"/>
        <v>95563.760000000009</v>
      </c>
      <c r="F290" s="46">
        <f t="shared" si="199"/>
        <v>87730.4</v>
      </c>
      <c r="G290" s="46">
        <f t="shared" si="199"/>
        <v>58720.39</v>
      </c>
      <c r="H290" s="46">
        <f t="shared" si="199"/>
        <v>0</v>
      </c>
      <c r="I290" s="46">
        <f t="shared" si="199"/>
        <v>0</v>
      </c>
      <c r="J290" s="46">
        <f t="shared" si="199"/>
        <v>0</v>
      </c>
      <c r="K290" s="5"/>
      <c r="L290" s="1"/>
      <c r="M290" s="1"/>
      <c r="W290" s="101">
        <f t="shared" si="158"/>
        <v>311041.77999999997</v>
      </c>
    </row>
    <row r="291" spans="1:23" x14ac:dyDescent="0.25">
      <c r="A291" s="105"/>
      <c r="B291" s="112"/>
      <c r="C291" s="63" t="s">
        <v>114</v>
      </c>
      <c r="D291" s="59">
        <f t="shared" si="199"/>
        <v>0</v>
      </c>
      <c r="E291" s="59">
        <f t="shared" si="199"/>
        <v>0</v>
      </c>
      <c r="F291" s="59">
        <f t="shared" si="199"/>
        <v>0</v>
      </c>
      <c r="G291" s="59">
        <f t="shared" si="199"/>
        <v>0</v>
      </c>
      <c r="H291" s="59">
        <f t="shared" si="199"/>
        <v>91561.180000000008</v>
      </c>
      <c r="I291" s="59">
        <f t="shared" si="199"/>
        <v>40757.770000000004</v>
      </c>
      <c r="J291" s="59">
        <f t="shared" si="199"/>
        <v>29063.46</v>
      </c>
      <c r="K291" s="5"/>
      <c r="L291" s="1"/>
      <c r="M291" s="1"/>
      <c r="W291" s="101">
        <f t="shared" si="158"/>
        <v>161382.41</v>
      </c>
    </row>
    <row r="292" spans="1:23" ht="23.25" x14ac:dyDescent="0.25">
      <c r="A292" s="105"/>
      <c r="B292" s="112"/>
      <c r="C292" s="17" t="s">
        <v>174</v>
      </c>
      <c r="D292" s="46">
        <f>D293+D294</f>
        <v>6829.49</v>
      </c>
      <c r="E292" s="46">
        <f t="shared" ref="E292:J292" si="200">E293+E294</f>
        <v>7220.37</v>
      </c>
      <c r="F292" s="46">
        <f t="shared" si="200"/>
        <v>8104.9</v>
      </c>
      <c r="G292" s="46">
        <f t="shared" si="200"/>
        <v>9934.27</v>
      </c>
      <c r="H292" s="46">
        <f t="shared" si="200"/>
        <v>12121.59</v>
      </c>
      <c r="I292" s="46">
        <f t="shared" si="200"/>
        <v>11990.77</v>
      </c>
      <c r="J292" s="46">
        <f t="shared" si="200"/>
        <v>14020.96</v>
      </c>
      <c r="K292" s="5"/>
      <c r="L292" s="1"/>
      <c r="M292" s="1"/>
      <c r="W292" s="101">
        <f t="shared" si="158"/>
        <v>70222.350000000006</v>
      </c>
    </row>
    <row r="293" spans="1:23" x14ac:dyDescent="0.25">
      <c r="A293" s="105"/>
      <c r="B293" s="112"/>
      <c r="C293" s="63" t="s">
        <v>113</v>
      </c>
      <c r="D293" s="51">
        <f>D426</f>
        <v>6829.49</v>
      </c>
      <c r="E293" s="51">
        <f t="shared" ref="E293:J293" si="201">E426</f>
        <v>7220.37</v>
      </c>
      <c r="F293" s="51">
        <f t="shared" si="201"/>
        <v>8104.9</v>
      </c>
      <c r="G293" s="51">
        <f t="shared" si="201"/>
        <v>9934.27</v>
      </c>
      <c r="H293" s="51">
        <f t="shared" si="201"/>
        <v>0</v>
      </c>
      <c r="I293" s="51">
        <f t="shared" si="201"/>
        <v>0</v>
      </c>
      <c r="J293" s="59">
        <f t="shared" si="201"/>
        <v>0</v>
      </c>
      <c r="K293" s="5"/>
      <c r="L293" s="1"/>
      <c r="M293" s="1"/>
      <c r="W293" s="101">
        <f t="shared" si="158"/>
        <v>32089.030000000002</v>
      </c>
    </row>
    <row r="294" spans="1:23" x14ac:dyDescent="0.25">
      <c r="A294" s="106"/>
      <c r="B294" s="113"/>
      <c r="C294" s="63" t="s">
        <v>114</v>
      </c>
      <c r="D294" s="51">
        <f>D427</f>
        <v>0</v>
      </c>
      <c r="E294" s="51">
        <f t="shared" ref="E294:J294" si="202">E427</f>
        <v>0</v>
      </c>
      <c r="F294" s="51">
        <f t="shared" si="202"/>
        <v>0</v>
      </c>
      <c r="G294" s="51">
        <f t="shared" si="202"/>
        <v>0</v>
      </c>
      <c r="H294" s="51">
        <f t="shared" si="202"/>
        <v>12121.59</v>
      </c>
      <c r="I294" s="51">
        <f t="shared" si="202"/>
        <v>11990.77</v>
      </c>
      <c r="J294" s="59">
        <f t="shared" si="202"/>
        <v>14020.96</v>
      </c>
      <c r="K294" s="5"/>
      <c r="L294" s="1"/>
      <c r="M294" s="1"/>
      <c r="W294" s="101">
        <f t="shared" si="158"/>
        <v>38133.32</v>
      </c>
    </row>
    <row r="295" spans="1:23" x14ac:dyDescent="0.25">
      <c r="A295" s="140" t="s">
        <v>22</v>
      </c>
      <c r="B295" s="107" t="s">
        <v>75</v>
      </c>
      <c r="C295" s="17" t="s">
        <v>147</v>
      </c>
      <c r="D295" s="32">
        <f>D296+D297</f>
        <v>25127.149999999998</v>
      </c>
      <c r="E295" s="32">
        <f t="shared" ref="E295:J295" si="203">E296+E297</f>
        <v>39324.67</v>
      </c>
      <c r="F295" s="32">
        <f t="shared" si="203"/>
        <v>30432.27</v>
      </c>
      <c r="G295" s="32">
        <f t="shared" si="203"/>
        <v>25756.13</v>
      </c>
      <c r="H295" s="32">
        <f t="shared" si="203"/>
        <v>37010.310000000005</v>
      </c>
      <c r="I295" s="32">
        <f t="shared" si="203"/>
        <v>6594.08</v>
      </c>
      <c r="J295" s="73">
        <f t="shared" si="203"/>
        <v>0</v>
      </c>
      <c r="K295" s="4"/>
      <c r="L295" s="1"/>
      <c r="M295" s="1">
        <f>E295+F295+G295+H295+I295+J295</f>
        <v>139117.46</v>
      </c>
      <c r="W295" s="101">
        <f t="shared" si="158"/>
        <v>164244.60999999999</v>
      </c>
    </row>
    <row r="296" spans="1:23" x14ac:dyDescent="0.25">
      <c r="A296" s="141"/>
      <c r="B296" s="108"/>
      <c r="C296" s="63" t="s">
        <v>113</v>
      </c>
      <c r="D296" s="32">
        <f>D299</f>
        <v>25127.149999999998</v>
      </c>
      <c r="E296" s="32">
        <f t="shared" ref="E296:J296" si="204">E299</f>
        <v>39324.67</v>
      </c>
      <c r="F296" s="32">
        <f t="shared" si="204"/>
        <v>30432.27</v>
      </c>
      <c r="G296" s="32">
        <f t="shared" si="204"/>
        <v>25756.13</v>
      </c>
      <c r="H296" s="32">
        <f t="shared" si="204"/>
        <v>0</v>
      </c>
      <c r="I296" s="32">
        <f t="shared" si="204"/>
        <v>0</v>
      </c>
      <c r="J296" s="32">
        <f t="shared" si="204"/>
        <v>0</v>
      </c>
      <c r="K296" s="4"/>
      <c r="L296" s="1"/>
      <c r="M296" s="1"/>
      <c r="W296" s="101">
        <f t="shared" si="158"/>
        <v>120640.22</v>
      </c>
    </row>
    <row r="297" spans="1:23" x14ac:dyDescent="0.25">
      <c r="A297" s="141"/>
      <c r="B297" s="108"/>
      <c r="C297" s="63" t="s">
        <v>114</v>
      </c>
      <c r="D297" s="32">
        <f>D300</f>
        <v>0</v>
      </c>
      <c r="E297" s="32">
        <f t="shared" ref="E297:J297" si="205">E300</f>
        <v>0</v>
      </c>
      <c r="F297" s="32">
        <f t="shared" si="205"/>
        <v>0</v>
      </c>
      <c r="G297" s="32">
        <f t="shared" si="205"/>
        <v>0</v>
      </c>
      <c r="H297" s="32">
        <f t="shared" si="205"/>
        <v>37010.310000000005</v>
      </c>
      <c r="I297" s="32">
        <f t="shared" si="205"/>
        <v>6594.08</v>
      </c>
      <c r="J297" s="32">
        <f t="shared" si="205"/>
        <v>0</v>
      </c>
      <c r="K297" s="4"/>
      <c r="L297" s="1"/>
      <c r="M297" s="1"/>
      <c r="W297" s="101">
        <f t="shared" si="158"/>
        <v>43604.390000000007</v>
      </c>
    </row>
    <row r="298" spans="1:23" x14ac:dyDescent="0.25">
      <c r="A298" s="141"/>
      <c r="B298" s="108"/>
      <c r="C298" s="81" t="s">
        <v>173</v>
      </c>
      <c r="D298" s="32">
        <f>D299+D300</f>
        <v>25127.149999999998</v>
      </c>
      <c r="E298" s="32">
        <f t="shared" ref="E298:J298" si="206">E299+E300</f>
        <v>39324.67</v>
      </c>
      <c r="F298" s="32">
        <f t="shared" si="206"/>
        <v>30432.27</v>
      </c>
      <c r="G298" s="32">
        <f t="shared" si="206"/>
        <v>25756.13</v>
      </c>
      <c r="H298" s="32">
        <f t="shared" si="206"/>
        <v>37010.310000000005</v>
      </c>
      <c r="I298" s="32">
        <f t="shared" si="206"/>
        <v>6594.08</v>
      </c>
      <c r="J298" s="32">
        <f t="shared" si="206"/>
        <v>0</v>
      </c>
      <c r="K298" s="4"/>
      <c r="L298" s="1"/>
      <c r="M298" s="1">
        <f>E298+F298+G298+H298+I298+J298</f>
        <v>139117.46</v>
      </c>
      <c r="W298" s="101">
        <f t="shared" si="158"/>
        <v>164244.60999999999</v>
      </c>
    </row>
    <row r="299" spans="1:23" x14ac:dyDescent="0.25">
      <c r="A299" s="141"/>
      <c r="B299" s="108"/>
      <c r="C299" s="85" t="s">
        <v>113</v>
      </c>
      <c r="D299" s="32">
        <f>D303</f>
        <v>25127.149999999998</v>
      </c>
      <c r="E299" s="32">
        <f t="shared" ref="E299:T300" si="207">E303</f>
        <v>39324.67</v>
      </c>
      <c r="F299" s="32">
        <f t="shared" si="207"/>
        <v>30432.27</v>
      </c>
      <c r="G299" s="32">
        <f t="shared" si="207"/>
        <v>25756.13</v>
      </c>
      <c r="H299" s="32">
        <f t="shared" si="207"/>
        <v>0</v>
      </c>
      <c r="I299" s="32">
        <f t="shared" si="207"/>
        <v>0</v>
      </c>
      <c r="J299" s="32">
        <f t="shared" si="207"/>
        <v>0</v>
      </c>
      <c r="K299" s="4"/>
      <c r="L299" s="1"/>
      <c r="M299" s="1"/>
      <c r="W299" s="101"/>
    </row>
    <row r="300" spans="1:23" x14ac:dyDescent="0.25">
      <c r="A300" s="141"/>
      <c r="B300" s="108"/>
      <c r="C300" s="85" t="s">
        <v>114</v>
      </c>
      <c r="D300" s="32">
        <f>D304</f>
        <v>0</v>
      </c>
      <c r="E300" s="32">
        <f t="shared" si="207"/>
        <v>0</v>
      </c>
      <c r="F300" s="32">
        <f t="shared" si="207"/>
        <v>0</v>
      </c>
      <c r="G300" s="32">
        <f t="shared" si="207"/>
        <v>0</v>
      </c>
      <c r="H300" s="32">
        <f t="shared" si="207"/>
        <v>37010.310000000005</v>
      </c>
      <c r="I300" s="32">
        <f t="shared" si="207"/>
        <v>6594.08</v>
      </c>
      <c r="J300" s="32">
        <f t="shared" si="207"/>
        <v>0</v>
      </c>
      <c r="K300" s="32">
        <f t="shared" si="207"/>
        <v>0</v>
      </c>
      <c r="L300" s="32">
        <f t="shared" si="207"/>
        <v>0</v>
      </c>
      <c r="M300" s="32">
        <f t="shared" si="207"/>
        <v>43604.390000000007</v>
      </c>
      <c r="N300" s="32">
        <f t="shared" si="207"/>
        <v>0</v>
      </c>
      <c r="O300" s="32">
        <f t="shared" si="207"/>
        <v>0</v>
      </c>
      <c r="P300" s="32">
        <f t="shared" si="207"/>
        <v>0</v>
      </c>
      <c r="Q300" s="32">
        <f t="shared" si="207"/>
        <v>0</v>
      </c>
      <c r="R300" s="32">
        <f t="shared" si="207"/>
        <v>0</v>
      </c>
      <c r="S300" s="32">
        <f t="shared" si="207"/>
        <v>0</v>
      </c>
      <c r="T300" s="32">
        <f t="shared" si="207"/>
        <v>0</v>
      </c>
      <c r="U300" s="32">
        <f t="shared" ref="U300:V300" si="208">U304</f>
        <v>0</v>
      </c>
      <c r="V300" s="32">
        <f t="shared" si="208"/>
        <v>0</v>
      </c>
      <c r="W300" s="101"/>
    </row>
    <row r="301" spans="1:23" x14ac:dyDescent="0.25">
      <c r="A301" s="141"/>
      <c r="B301" s="108"/>
      <c r="C301" s="81" t="s">
        <v>171</v>
      </c>
      <c r="D301" s="32"/>
      <c r="E301" s="32"/>
      <c r="F301" s="32"/>
      <c r="G301" s="32"/>
      <c r="H301" s="32"/>
      <c r="I301" s="32"/>
      <c r="J301" s="73"/>
      <c r="K301" s="4"/>
      <c r="L301" s="1"/>
      <c r="M301" s="1"/>
      <c r="W301" s="101"/>
    </row>
    <row r="302" spans="1:23" ht="23.25" x14ac:dyDescent="0.25">
      <c r="A302" s="141"/>
      <c r="B302" s="108"/>
      <c r="C302" s="17" t="s">
        <v>150</v>
      </c>
      <c r="D302" s="32">
        <f>D303+D304</f>
        <v>25127.149999999998</v>
      </c>
      <c r="E302" s="32">
        <f t="shared" ref="E302:J302" si="209">E303+E304</f>
        <v>39324.67</v>
      </c>
      <c r="F302" s="32">
        <f t="shared" si="209"/>
        <v>30432.27</v>
      </c>
      <c r="G302" s="32">
        <f t="shared" si="209"/>
        <v>25756.13</v>
      </c>
      <c r="H302" s="32">
        <f t="shared" si="209"/>
        <v>37010.310000000005</v>
      </c>
      <c r="I302" s="32">
        <f t="shared" si="209"/>
        <v>6594.08</v>
      </c>
      <c r="J302" s="73">
        <f t="shared" si="209"/>
        <v>0</v>
      </c>
      <c r="K302" s="4"/>
      <c r="L302" s="1"/>
      <c r="M302" s="1"/>
      <c r="W302" s="101">
        <f t="shared" si="158"/>
        <v>164244.60999999999</v>
      </c>
    </row>
    <row r="303" spans="1:23" x14ac:dyDescent="0.25">
      <c r="A303" s="141"/>
      <c r="B303" s="108"/>
      <c r="C303" s="63" t="s">
        <v>113</v>
      </c>
      <c r="D303" s="32">
        <f>D313+D323+D333+D343+D353+D363+D373</f>
        <v>25127.149999999998</v>
      </c>
      <c r="E303" s="32">
        <f t="shared" ref="E303:J303" si="210">E313+E323+E333+E343+E353+E363+E373</f>
        <v>39324.67</v>
      </c>
      <c r="F303" s="32">
        <f t="shared" si="210"/>
        <v>30432.27</v>
      </c>
      <c r="G303" s="32">
        <f t="shared" si="210"/>
        <v>25756.13</v>
      </c>
      <c r="H303" s="32">
        <f t="shared" si="210"/>
        <v>0</v>
      </c>
      <c r="I303" s="32">
        <f t="shared" si="210"/>
        <v>0</v>
      </c>
      <c r="J303" s="73">
        <f t="shared" si="210"/>
        <v>0</v>
      </c>
      <c r="K303" s="4"/>
      <c r="L303" s="1"/>
      <c r="M303" s="1"/>
      <c r="W303" s="101">
        <f t="shared" si="158"/>
        <v>120640.22</v>
      </c>
    </row>
    <row r="304" spans="1:23" x14ac:dyDescent="0.25">
      <c r="A304" s="142"/>
      <c r="B304" s="109"/>
      <c r="C304" s="63" t="s">
        <v>114</v>
      </c>
      <c r="D304" s="32">
        <f>D314+D324+D334+D344+D354+D364+D374</f>
        <v>0</v>
      </c>
      <c r="E304" s="32">
        <f t="shared" ref="E304:J304" si="211">E314+E324+E334+E344+E354+E364+E374</f>
        <v>0</v>
      </c>
      <c r="F304" s="32">
        <f t="shared" si="211"/>
        <v>0</v>
      </c>
      <c r="G304" s="32">
        <f t="shared" si="211"/>
        <v>0</v>
      </c>
      <c r="H304" s="32">
        <f t="shared" si="211"/>
        <v>37010.310000000005</v>
      </c>
      <c r="I304" s="32">
        <f t="shared" si="211"/>
        <v>6594.08</v>
      </c>
      <c r="J304" s="73">
        <f t="shared" si="211"/>
        <v>0</v>
      </c>
      <c r="K304" s="4"/>
      <c r="L304" s="1"/>
      <c r="M304" s="1">
        <f>E304+F304+G304+H304+I304+J304</f>
        <v>43604.390000000007</v>
      </c>
      <c r="W304" s="101">
        <f t="shared" si="158"/>
        <v>43604.390000000007</v>
      </c>
    </row>
    <row r="305" spans="1:26" x14ac:dyDescent="0.25">
      <c r="A305" s="140" t="s">
        <v>23</v>
      </c>
      <c r="B305" s="111" t="s">
        <v>119</v>
      </c>
      <c r="C305" s="17" t="s">
        <v>147</v>
      </c>
      <c r="D305" s="73">
        <f>D306+D307</f>
        <v>3000</v>
      </c>
      <c r="E305" s="73">
        <f t="shared" ref="E305:J305" si="212">E306+E307</f>
        <v>6500</v>
      </c>
      <c r="F305" s="73">
        <f t="shared" si="212"/>
        <v>22918.25</v>
      </c>
      <c r="G305" s="73">
        <f t="shared" si="212"/>
        <v>4701.93</v>
      </c>
      <c r="H305" s="73">
        <f t="shared" si="212"/>
        <v>13498.76</v>
      </c>
      <c r="I305" s="73">
        <f t="shared" si="212"/>
        <v>0</v>
      </c>
      <c r="J305" s="73">
        <f t="shared" si="212"/>
        <v>0</v>
      </c>
      <c r="K305" s="7"/>
      <c r="L305" s="1"/>
      <c r="M305" s="1">
        <f>E305+F305+G305+H305+I305+J305</f>
        <v>47618.94</v>
      </c>
      <c r="O305" s="1"/>
      <c r="W305" s="101">
        <f t="shared" ref="W305:W395" si="213">D305+E305+F305+G305+H305+I305+J305</f>
        <v>50618.94</v>
      </c>
    </row>
    <row r="306" spans="1:26" x14ac:dyDescent="0.25">
      <c r="A306" s="141"/>
      <c r="B306" s="112"/>
      <c r="C306" s="63" t="s">
        <v>113</v>
      </c>
      <c r="D306" s="73">
        <f>D309</f>
        <v>3000</v>
      </c>
      <c r="E306" s="73">
        <f t="shared" ref="E306:V306" si="214">E309</f>
        <v>6500</v>
      </c>
      <c r="F306" s="73">
        <f t="shared" si="214"/>
        <v>22918.25</v>
      </c>
      <c r="G306" s="73">
        <f t="shared" si="214"/>
        <v>4701.93</v>
      </c>
      <c r="H306" s="73">
        <f t="shared" si="214"/>
        <v>0</v>
      </c>
      <c r="I306" s="73">
        <f t="shared" si="214"/>
        <v>0</v>
      </c>
      <c r="J306" s="73">
        <f t="shared" si="214"/>
        <v>0</v>
      </c>
      <c r="K306" s="73">
        <f t="shared" si="214"/>
        <v>0</v>
      </c>
      <c r="L306" s="73">
        <f t="shared" si="214"/>
        <v>0</v>
      </c>
      <c r="M306" s="73">
        <f t="shared" si="214"/>
        <v>0</v>
      </c>
      <c r="N306" s="73">
        <f t="shared" si="214"/>
        <v>0</v>
      </c>
      <c r="O306" s="73">
        <f t="shared" si="214"/>
        <v>0</v>
      </c>
      <c r="P306" s="73">
        <f t="shared" si="214"/>
        <v>0</v>
      </c>
      <c r="Q306" s="73">
        <f t="shared" si="214"/>
        <v>0</v>
      </c>
      <c r="R306" s="73">
        <f t="shared" si="214"/>
        <v>0</v>
      </c>
      <c r="S306" s="73">
        <f t="shared" si="214"/>
        <v>0</v>
      </c>
      <c r="T306" s="73">
        <f t="shared" si="214"/>
        <v>0</v>
      </c>
      <c r="U306" s="73">
        <f t="shared" si="214"/>
        <v>0</v>
      </c>
      <c r="V306" s="73">
        <f t="shared" si="214"/>
        <v>0</v>
      </c>
      <c r="W306" s="101">
        <f t="shared" si="213"/>
        <v>37120.18</v>
      </c>
    </row>
    <row r="307" spans="1:26" x14ac:dyDescent="0.25">
      <c r="A307" s="141"/>
      <c r="B307" s="112"/>
      <c r="C307" s="63" t="s">
        <v>114</v>
      </c>
      <c r="D307" s="73">
        <f>D310</f>
        <v>0</v>
      </c>
      <c r="E307" s="73">
        <f t="shared" ref="E307:J307" si="215">E310</f>
        <v>0</v>
      </c>
      <c r="F307" s="73">
        <f t="shared" si="215"/>
        <v>0</v>
      </c>
      <c r="G307" s="73">
        <f t="shared" si="215"/>
        <v>0</v>
      </c>
      <c r="H307" s="73">
        <f t="shared" si="215"/>
        <v>13498.76</v>
      </c>
      <c r="I307" s="73">
        <f t="shared" si="215"/>
        <v>0</v>
      </c>
      <c r="J307" s="73">
        <f t="shared" si="215"/>
        <v>0</v>
      </c>
      <c r="K307" s="7"/>
      <c r="L307" s="1"/>
      <c r="M307" s="1"/>
      <c r="O307" s="1"/>
      <c r="W307" s="101">
        <f t="shared" si="213"/>
        <v>13498.76</v>
      </c>
    </row>
    <row r="308" spans="1:26" x14ac:dyDescent="0.25">
      <c r="A308" s="141"/>
      <c r="B308" s="112"/>
      <c r="C308" s="81" t="s">
        <v>173</v>
      </c>
      <c r="D308" s="73">
        <f>D309+D310</f>
        <v>3000</v>
      </c>
      <c r="E308" s="73">
        <f t="shared" ref="E308:J308" si="216">E309+E310</f>
        <v>6500</v>
      </c>
      <c r="F308" s="73">
        <f t="shared" si="216"/>
        <v>22918.25</v>
      </c>
      <c r="G308" s="73">
        <f t="shared" si="216"/>
        <v>4701.93</v>
      </c>
      <c r="H308" s="73">
        <f t="shared" si="216"/>
        <v>13498.76</v>
      </c>
      <c r="I308" s="73">
        <f t="shared" si="216"/>
        <v>0</v>
      </c>
      <c r="J308" s="73">
        <f t="shared" si="216"/>
        <v>0</v>
      </c>
      <c r="K308" s="7"/>
      <c r="L308" s="1"/>
      <c r="M308" s="1">
        <f>E308+F308+G308+H308+I308+J308</f>
        <v>47618.94</v>
      </c>
      <c r="W308" s="101">
        <f t="shared" si="213"/>
        <v>50618.94</v>
      </c>
    </row>
    <row r="309" spans="1:26" x14ac:dyDescent="0.25">
      <c r="A309" s="141"/>
      <c r="B309" s="112"/>
      <c r="C309" s="85" t="s">
        <v>113</v>
      </c>
      <c r="D309" s="73">
        <f>D313</f>
        <v>3000</v>
      </c>
      <c r="E309" s="73">
        <f t="shared" ref="E309:J310" si="217">E313</f>
        <v>6500</v>
      </c>
      <c r="F309" s="73">
        <f t="shared" si="217"/>
        <v>22918.25</v>
      </c>
      <c r="G309" s="73">
        <f t="shared" si="217"/>
        <v>4701.93</v>
      </c>
      <c r="H309" s="73">
        <f t="shared" si="217"/>
        <v>0</v>
      </c>
      <c r="I309" s="73">
        <f t="shared" si="217"/>
        <v>0</v>
      </c>
      <c r="J309" s="73">
        <f t="shared" si="217"/>
        <v>0</v>
      </c>
      <c r="K309" s="7"/>
      <c r="L309" s="1"/>
      <c r="M309" s="1"/>
      <c r="W309" s="101"/>
    </row>
    <row r="310" spans="1:26" x14ac:dyDescent="0.25">
      <c r="A310" s="141"/>
      <c r="B310" s="112"/>
      <c r="C310" s="85" t="s">
        <v>114</v>
      </c>
      <c r="D310" s="73">
        <f>D314</f>
        <v>0</v>
      </c>
      <c r="E310" s="73">
        <f t="shared" si="217"/>
        <v>0</v>
      </c>
      <c r="F310" s="73">
        <f t="shared" si="217"/>
        <v>0</v>
      </c>
      <c r="G310" s="73">
        <f t="shared" si="217"/>
        <v>0</v>
      </c>
      <c r="H310" s="73">
        <f t="shared" si="217"/>
        <v>13498.76</v>
      </c>
      <c r="I310" s="73">
        <f t="shared" si="217"/>
        <v>0</v>
      </c>
      <c r="J310" s="73">
        <f t="shared" si="217"/>
        <v>0</v>
      </c>
      <c r="K310" s="7"/>
      <c r="L310" s="1"/>
      <c r="M310" s="1"/>
      <c r="W310" s="101"/>
    </row>
    <row r="311" spans="1:26" x14ac:dyDescent="0.25">
      <c r="A311" s="141"/>
      <c r="B311" s="112"/>
      <c r="C311" s="81" t="s">
        <v>171</v>
      </c>
      <c r="D311" s="73"/>
      <c r="E311" s="73"/>
      <c r="F311" s="73"/>
      <c r="G311" s="73"/>
      <c r="H311" s="73"/>
      <c r="I311" s="73"/>
      <c r="J311" s="73"/>
      <c r="K311" s="7"/>
      <c r="L311" s="1"/>
      <c r="M311" s="1"/>
      <c r="W311" s="101"/>
    </row>
    <row r="312" spans="1:26" ht="23.25" x14ac:dyDescent="0.25">
      <c r="A312" s="141"/>
      <c r="B312" s="112"/>
      <c r="C312" s="17" t="s">
        <v>150</v>
      </c>
      <c r="D312" s="73">
        <f>D313+D314</f>
        <v>3000</v>
      </c>
      <c r="E312" s="73">
        <f t="shared" ref="E312:J312" si="218">E313+E314</f>
        <v>6500</v>
      </c>
      <c r="F312" s="73">
        <f t="shared" si="218"/>
        <v>22918.25</v>
      </c>
      <c r="G312" s="73">
        <f t="shared" si="218"/>
        <v>4701.93</v>
      </c>
      <c r="H312" s="73">
        <f t="shared" si="218"/>
        <v>13498.76</v>
      </c>
      <c r="I312" s="73">
        <f t="shared" si="218"/>
        <v>0</v>
      </c>
      <c r="J312" s="73">
        <f t="shared" si="218"/>
        <v>0</v>
      </c>
      <c r="K312" s="7"/>
      <c r="L312" s="1"/>
      <c r="M312" s="1"/>
      <c r="W312" s="101">
        <f t="shared" si="213"/>
        <v>50618.94</v>
      </c>
    </row>
    <row r="313" spans="1:26" x14ac:dyDescent="0.25">
      <c r="A313" s="141"/>
      <c r="B313" s="112"/>
      <c r="C313" s="63" t="s">
        <v>113</v>
      </c>
      <c r="D313" s="73">
        <v>3000</v>
      </c>
      <c r="E313" s="73">
        <v>6500</v>
      </c>
      <c r="F313" s="73">
        <v>22918.25</v>
      </c>
      <c r="G313" s="73">
        <v>4701.93</v>
      </c>
      <c r="H313" s="73">
        <v>0</v>
      </c>
      <c r="I313" s="73">
        <v>0</v>
      </c>
      <c r="J313" s="73">
        <v>0</v>
      </c>
      <c r="K313" s="7"/>
      <c r="L313" s="1"/>
      <c r="M313" s="1"/>
      <c r="W313" s="101">
        <f t="shared" si="213"/>
        <v>37120.18</v>
      </c>
    </row>
    <row r="314" spans="1:26" x14ac:dyDescent="0.25">
      <c r="A314" s="142"/>
      <c r="B314" s="113"/>
      <c r="C314" s="63" t="s">
        <v>114</v>
      </c>
      <c r="D314" s="73">
        <v>0</v>
      </c>
      <c r="E314" s="73">
        <v>0</v>
      </c>
      <c r="F314" s="73">
        <v>0</v>
      </c>
      <c r="G314" s="73">
        <v>0</v>
      </c>
      <c r="H314" s="48">
        <v>13498.76</v>
      </c>
      <c r="I314" s="48">
        <v>0</v>
      </c>
      <c r="J314" s="48">
        <v>0</v>
      </c>
      <c r="K314" s="7"/>
      <c r="L314" s="1"/>
      <c r="M314" s="1">
        <f>E314+F314+G314+H314+I314+J314</f>
        <v>13498.76</v>
      </c>
      <c r="O314" s="1"/>
      <c r="W314" s="101">
        <f t="shared" si="213"/>
        <v>13498.76</v>
      </c>
    </row>
    <row r="315" spans="1:26" x14ac:dyDescent="0.25">
      <c r="A315" s="104" t="s">
        <v>24</v>
      </c>
      <c r="B315" s="111" t="s">
        <v>120</v>
      </c>
      <c r="C315" s="17" t="s">
        <v>147</v>
      </c>
      <c r="D315" s="73">
        <f>D316+D317</f>
        <v>19637.59</v>
      </c>
      <c r="E315" s="73">
        <f t="shared" ref="E315:J315" si="219">E316+E317</f>
        <v>22409.42</v>
      </c>
      <c r="F315" s="73">
        <f t="shared" si="219"/>
        <v>6622.32</v>
      </c>
      <c r="G315" s="73">
        <f t="shared" si="219"/>
        <v>11192.76</v>
      </c>
      <c r="H315" s="73">
        <f t="shared" si="219"/>
        <v>10940.89</v>
      </c>
      <c r="I315" s="73">
        <f t="shared" si="219"/>
        <v>0</v>
      </c>
      <c r="J315" s="73">
        <f t="shared" si="219"/>
        <v>0</v>
      </c>
      <c r="K315" s="6"/>
      <c r="L315" s="16"/>
      <c r="M315" s="1">
        <f>E315+F315+G315+H315+I315+J315</f>
        <v>51165.39</v>
      </c>
      <c r="N315" s="16"/>
      <c r="O315" s="16"/>
      <c r="P315" s="2"/>
      <c r="Q315" s="2"/>
      <c r="R315" s="2"/>
      <c r="S315" s="2"/>
      <c r="T315" s="2"/>
      <c r="U315" s="2"/>
      <c r="V315" s="2"/>
      <c r="W315" s="101">
        <f t="shared" si="213"/>
        <v>70802.98</v>
      </c>
      <c r="X315" s="2"/>
      <c r="Y315" s="2"/>
      <c r="Z315" s="2"/>
    </row>
    <row r="316" spans="1:26" x14ac:dyDescent="0.25">
      <c r="A316" s="105"/>
      <c r="B316" s="112"/>
      <c r="C316" s="63" t="s">
        <v>113</v>
      </c>
      <c r="D316" s="73">
        <f>D319</f>
        <v>19637.59</v>
      </c>
      <c r="E316" s="73">
        <f t="shared" ref="E316:J316" si="220">E319</f>
        <v>22409.42</v>
      </c>
      <c r="F316" s="73">
        <f t="shared" si="220"/>
        <v>6622.32</v>
      </c>
      <c r="G316" s="73">
        <f t="shared" si="220"/>
        <v>11192.76</v>
      </c>
      <c r="H316" s="73">
        <f t="shared" si="220"/>
        <v>0</v>
      </c>
      <c r="I316" s="73">
        <f t="shared" si="220"/>
        <v>0</v>
      </c>
      <c r="J316" s="73">
        <f t="shared" si="220"/>
        <v>0</v>
      </c>
      <c r="K316" s="6"/>
      <c r="L316" s="16"/>
      <c r="M316" s="1"/>
      <c r="N316" s="16"/>
      <c r="O316" s="16"/>
      <c r="P316" s="2"/>
      <c r="Q316" s="2"/>
      <c r="R316" s="2"/>
      <c r="S316" s="2"/>
      <c r="T316" s="2"/>
      <c r="U316" s="2"/>
      <c r="V316" s="2"/>
      <c r="W316" s="101">
        <f t="shared" si="213"/>
        <v>59862.09</v>
      </c>
      <c r="X316" s="2"/>
      <c r="Y316" s="2"/>
      <c r="Z316" s="2"/>
    </row>
    <row r="317" spans="1:26" x14ac:dyDescent="0.25">
      <c r="A317" s="105"/>
      <c r="B317" s="112"/>
      <c r="C317" s="63" t="s">
        <v>114</v>
      </c>
      <c r="D317" s="73">
        <f>D320</f>
        <v>0</v>
      </c>
      <c r="E317" s="73">
        <f t="shared" ref="E317:J317" si="221">E320</f>
        <v>0</v>
      </c>
      <c r="F317" s="73">
        <f t="shared" si="221"/>
        <v>0</v>
      </c>
      <c r="G317" s="73">
        <f t="shared" si="221"/>
        <v>0</v>
      </c>
      <c r="H317" s="73">
        <f t="shared" si="221"/>
        <v>10940.89</v>
      </c>
      <c r="I317" s="73">
        <f t="shared" si="221"/>
        <v>0</v>
      </c>
      <c r="J317" s="73">
        <f t="shared" si="221"/>
        <v>0</v>
      </c>
      <c r="K317" s="6"/>
      <c r="L317" s="16"/>
      <c r="M317" s="1"/>
      <c r="N317" s="16"/>
      <c r="O317" s="16"/>
      <c r="P317" s="2"/>
      <c r="Q317" s="2"/>
      <c r="R317" s="2"/>
      <c r="S317" s="2"/>
      <c r="T317" s="2"/>
      <c r="U317" s="2"/>
      <c r="V317" s="2"/>
      <c r="W317" s="101">
        <f t="shared" si="213"/>
        <v>10940.89</v>
      </c>
      <c r="X317" s="2"/>
      <c r="Y317" s="2"/>
      <c r="Z317" s="2"/>
    </row>
    <row r="318" spans="1:26" x14ac:dyDescent="0.25">
      <c r="A318" s="105"/>
      <c r="B318" s="112"/>
      <c r="C318" s="81" t="s">
        <v>173</v>
      </c>
      <c r="D318" s="73">
        <f>D319+D320</f>
        <v>19637.59</v>
      </c>
      <c r="E318" s="73">
        <f t="shared" ref="E318:J318" si="222">E319+E320</f>
        <v>22409.42</v>
      </c>
      <c r="F318" s="73">
        <f t="shared" si="222"/>
        <v>6622.32</v>
      </c>
      <c r="G318" s="73">
        <f t="shared" si="222"/>
        <v>11192.76</v>
      </c>
      <c r="H318" s="73">
        <f t="shared" si="222"/>
        <v>10940.89</v>
      </c>
      <c r="I318" s="73">
        <f t="shared" si="222"/>
        <v>0</v>
      </c>
      <c r="J318" s="73">
        <f t="shared" si="222"/>
        <v>0</v>
      </c>
      <c r="K318" s="6"/>
      <c r="L318" s="16"/>
      <c r="M318" s="1">
        <f>E318+F318+G318+H318+I318+J318</f>
        <v>51165.39</v>
      </c>
      <c r="N318" s="16"/>
      <c r="O318" s="16"/>
      <c r="P318" s="2"/>
      <c r="Q318" s="2"/>
      <c r="R318" s="2"/>
      <c r="S318" s="2"/>
      <c r="T318" s="2"/>
      <c r="U318" s="2"/>
      <c r="V318" s="2"/>
      <c r="W318" s="101">
        <f t="shared" si="213"/>
        <v>70802.98</v>
      </c>
      <c r="X318" s="2"/>
      <c r="Y318" s="2"/>
      <c r="Z318" s="2"/>
    </row>
    <row r="319" spans="1:26" x14ac:dyDescent="0.25">
      <c r="A319" s="105"/>
      <c r="B319" s="112"/>
      <c r="C319" s="85" t="s">
        <v>113</v>
      </c>
      <c r="D319" s="73">
        <f>D323</f>
        <v>19637.59</v>
      </c>
      <c r="E319" s="73">
        <f t="shared" ref="E319:J320" si="223">E323</f>
        <v>22409.42</v>
      </c>
      <c r="F319" s="73">
        <f t="shared" si="223"/>
        <v>6622.32</v>
      </c>
      <c r="G319" s="73">
        <f t="shared" si="223"/>
        <v>11192.76</v>
      </c>
      <c r="H319" s="73">
        <f t="shared" si="223"/>
        <v>0</v>
      </c>
      <c r="I319" s="73">
        <f t="shared" si="223"/>
        <v>0</v>
      </c>
      <c r="J319" s="73">
        <f t="shared" si="223"/>
        <v>0</v>
      </c>
      <c r="K319" s="6"/>
      <c r="L319" s="16"/>
      <c r="M319" s="1"/>
      <c r="N319" s="16"/>
      <c r="O319" s="16"/>
      <c r="P319" s="2"/>
      <c r="Q319" s="2"/>
      <c r="R319" s="2"/>
      <c r="S319" s="2"/>
      <c r="T319" s="2"/>
      <c r="U319" s="2"/>
      <c r="V319" s="2"/>
      <c r="W319" s="101"/>
      <c r="X319" s="2"/>
      <c r="Y319" s="2"/>
      <c r="Z319" s="2"/>
    </row>
    <row r="320" spans="1:26" x14ac:dyDescent="0.25">
      <c r="A320" s="105"/>
      <c r="B320" s="112"/>
      <c r="C320" s="85" t="s">
        <v>114</v>
      </c>
      <c r="D320" s="73">
        <f>D324</f>
        <v>0</v>
      </c>
      <c r="E320" s="73">
        <f t="shared" si="223"/>
        <v>0</v>
      </c>
      <c r="F320" s="73">
        <f t="shared" si="223"/>
        <v>0</v>
      </c>
      <c r="G320" s="73">
        <f t="shared" si="223"/>
        <v>0</v>
      </c>
      <c r="H320" s="73">
        <f t="shared" si="223"/>
        <v>10940.89</v>
      </c>
      <c r="I320" s="73">
        <f t="shared" si="223"/>
        <v>0</v>
      </c>
      <c r="J320" s="73">
        <f t="shared" si="223"/>
        <v>0</v>
      </c>
      <c r="K320" s="6"/>
      <c r="L320" s="16"/>
      <c r="M320" s="1"/>
      <c r="N320" s="16"/>
      <c r="O320" s="16"/>
      <c r="P320" s="2"/>
      <c r="Q320" s="2"/>
      <c r="R320" s="2"/>
      <c r="S320" s="2"/>
      <c r="T320" s="2"/>
      <c r="U320" s="2"/>
      <c r="V320" s="2"/>
      <c r="W320" s="101"/>
      <c r="X320" s="2"/>
      <c r="Y320" s="2"/>
      <c r="Z320" s="2"/>
    </row>
    <row r="321" spans="1:26" x14ac:dyDescent="0.25">
      <c r="A321" s="105"/>
      <c r="B321" s="112"/>
      <c r="C321" s="81" t="s">
        <v>171</v>
      </c>
      <c r="D321" s="73"/>
      <c r="E321" s="73"/>
      <c r="F321" s="73"/>
      <c r="G321" s="73"/>
      <c r="H321" s="73"/>
      <c r="I321" s="73"/>
      <c r="J321" s="73"/>
      <c r="K321" s="6"/>
      <c r="L321" s="16"/>
      <c r="M321" s="1"/>
      <c r="N321" s="16"/>
      <c r="O321" s="16"/>
      <c r="P321" s="2"/>
      <c r="Q321" s="2"/>
      <c r="R321" s="2"/>
      <c r="S321" s="2"/>
      <c r="T321" s="2"/>
      <c r="U321" s="2"/>
      <c r="V321" s="2"/>
      <c r="W321" s="101"/>
      <c r="X321" s="2"/>
      <c r="Y321" s="2"/>
      <c r="Z321" s="2"/>
    </row>
    <row r="322" spans="1:26" ht="23.25" x14ac:dyDescent="0.25">
      <c r="A322" s="105"/>
      <c r="B322" s="112"/>
      <c r="C322" s="17" t="s">
        <v>150</v>
      </c>
      <c r="D322" s="73">
        <f>D323+D324</f>
        <v>19637.59</v>
      </c>
      <c r="E322" s="73">
        <f t="shared" ref="E322:J322" si="224">E323+E324</f>
        <v>22409.42</v>
      </c>
      <c r="F322" s="73">
        <f t="shared" si="224"/>
        <v>6622.32</v>
      </c>
      <c r="G322" s="73">
        <f t="shared" si="224"/>
        <v>11192.76</v>
      </c>
      <c r="H322" s="73">
        <f t="shared" si="224"/>
        <v>10940.89</v>
      </c>
      <c r="I322" s="73">
        <f t="shared" si="224"/>
        <v>0</v>
      </c>
      <c r="J322" s="73">
        <f t="shared" si="224"/>
        <v>0</v>
      </c>
      <c r="K322" s="6"/>
      <c r="L322" s="16"/>
      <c r="M322" s="1">
        <f>E322+F322+G322+H322+I322+J322</f>
        <v>51165.39</v>
      </c>
      <c r="N322" s="2"/>
      <c r="O322" s="2"/>
      <c r="P322" s="2"/>
      <c r="Q322" s="2"/>
      <c r="R322" s="2"/>
      <c r="S322" s="2"/>
      <c r="T322" s="2"/>
      <c r="U322" s="2"/>
      <c r="V322" s="2"/>
      <c r="W322" s="101">
        <f t="shared" si="213"/>
        <v>70802.98</v>
      </c>
      <c r="X322" s="2"/>
      <c r="Y322" s="2"/>
      <c r="Z322" s="2"/>
    </row>
    <row r="323" spans="1:26" x14ac:dyDescent="0.25">
      <c r="A323" s="105"/>
      <c r="B323" s="112"/>
      <c r="C323" s="63" t="s">
        <v>113</v>
      </c>
      <c r="D323" s="73">
        <v>19637.59</v>
      </c>
      <c r="E323" s="48">
        <v>22409.42</v>
      </c>
      <c r="F323" s="73">
        <v>6622.32</v>
      </c>
      <c r="G323" s="73">
        <v>11192.76</v>
      </c>
      <c r="H323" s="73">
        <v>0</v>
      </c>
      <c r="I323" s="73">
        <v>0</v>
      </c>
      <c r="J323" s="73">
        <v>0</v>
      </c>
      <c r="K323" s="6"/>
      <c r="L323" s="16"/>
      <c r="M323" s="1"/>
      <c r="N323" s="2"/>
      <c r="O323" s="2"/>
      <c r="P323" s="2"/>
      <c r="Q323" s="2"/>
      <c r="R323" s="2"/>
      <c r="S323" s="2"/>
      <c r="T323" s="2"/>
      <c r="U323" s="2"/>
      <c r="V323" s="2"/>
      <c r="W323" s="101">
        <f t="shared" si="213"/>
        <v>59862.09</v>
      </c>
      <c r="X323" s="2"/>
      <c r="Y323" s="2"/>
      <c r="Z323" s="2"/>
    </row>
    <row r="324" spans="1:26" x14ac:dyDescent="0.25">
      <c r="A324" s="106"/>
      <c r="B324" s="113"/>
      <c r="C324" s="63" t="s">
        <v>114</v>
      </c>
      <c r="D324" s="73">
        <v>0</v>
      </c>
      <c r="E324" s="48">
        <v>0</v>
      </c>
      <c r="F324" s="73">
        <v>0</v>
      </c>
      <c r="G324" s="73">
        <v>0</v>
      </c>
      <c r="H324" s="73">
        <v>10940.89</v>
      </c>
      <c r="I324" s="73">
        <v>0</v>
      </c>
      <c r="J324" s="73">
        <v>0</v>
      </c>
      <c r="K324" s="6"/>
      <c r="L324" s="16"/>
      <c r="M324" s="1"/>
      <c r="N324" s="2"/>
      <c r="O324" s="2"/>
      <c r="P324" s="2"/>
      <c r="Q324" s="2"/>
      <c r="R324" s="2"/>
      <c r="S324" s="2"/>
      <c r="T324" s="2"/>
      <c r="U324" s="2"/>
      <c r="V324" s="2"/>
      <c r="W324" s="101">
        <f t="shared" si="213"/>
        <v>10940.89</v>
      </c>
      <c r="X324" s="2"/>
      <c r="Y324" s="2"/>
      <c r="Z324" s="2"/>
    </row>
    <row r="325" spans="1:26" x14ac:dyDescent="0.25">
      <c r="A325" s="104" t="s">
        <v>25</v>
      </c>
      <c r="B325" s="111" t="s">
        <v>121</v>
      </c>
      <c r="C325" s="17" t="s">
        <v>147</v>
      </c>
      <c r="D325" s="73">
        <f>D326+D327</f>
        <v>1200</v>
      </c>
      <c r="E325" s="73">
        <f t="shared" ref="E325:J325" si="225">E326+E327</f>
        <v>800</v>
      </c>
      <c r="F325" s="73">
        <f t="shared" si="225"/>
        <v>773.7</v>
      </c>
      <c r="G325" s="73">
        <f t="shared" si="225"/>
        <v>3994.75</v>
      </c>
      <c r="H325" s="73">
        <f t="shared" si="225"/>
        <v>6749.86</v>
      </c>
      <c r="I325" s="73">
        <f t="shared" si="225"/>
        <v>0</v>
      </c>
      <c r="J325" s="73">
        <f t="shared" si="225"/>
        <v>0</v>
      </c>
      <c r="K325" s="5"/>
      <c r="L325" s="16"/>
      <c r="M325" s="1">
        <f>E325+F325+G325+H325+I325+J325</f>
        <v>12318.31</v>
      </c>
      <c r="N325" s="2"/>
      <c r="O325" s="2"/>
      <c r="P325" s="2"/>
      <c r="Q325" s="2"/>
      <c r="R325" s="2"/>
      <c r="S325" s="2"/>
      <c r="T325" s="2"/>
      <c r="U325" s="2"/>
      <c r="V325" s="2"/>
      <c r="W325" s="101">
        <f t="shared" si="213"/>
        <v>13518.31</v>
      </c>
      <c r="X325" s="2"/>
      <c r="Y325" s="2"/>
      <c r="Z325" s="2"/>
    </row>
    <row r="326" spans="1:26" x14ac:dyDescent="0.25">
      <c r="A326" s="105"/>
      <c r="B326" s="112"/>
      <c r="C326" s="63" t="s">
        <v>113</v>
      </c>
      <c r="D326" s="73">
        <f>D329</f>
        <v>1200</v>
      </c>
      <c r="E326" s="73">
        <f t="shared" ref="E326:J326" si="226">E329</f>
        <v>800</v>
      </c>
      <c r="F326" s="73">
        <f t="shared" si="226"/>
        <v>773.7</v>
      </c>
      <c r="G326" s="73">
        <f t="shared" si="226"/>
        <v>3994.75</v>
      </c>
      <c r="H326" s="73">
        <f t="shared" si="226"/>
        <v>0</v>
      </c>
      <c r="I326" s="73">
        <f t="shared" si="226"/>
        <v>0</v>
      </c>
      <c r="J326" s="73">
        <f t="shared" si="226"/>
        <v>0</v>
      </c>
      <c r="K326" s="5"/>
      <c r="L326" s="16"/>
      <c r="M326" s="1"/>
      <c r="N326" s="2"/>
      <c r="O326" s="2"/>
      <c r="P326" s="2"/>
      <c r="Q326" s="2"/>
      <c r="R326" s="2"/>
      <c r="S326" s="2"/>
      <c r="T326" s="2"/>
      <c r="U326" s="2"/>
      <c r="V326" s="2"/>
      <c r="W326" s="101">
        <f t="shared" si="213"/>
        <v>6768.45</v>
      </c>
      <c r="X326" s="2"/>
      <c r="Y326" s="2"/>
      <c r="Z326" s="2"/>
    </row>
    <row r="327" spans="1:26" x14ac:dyDescent="0.25">
      <c r="A327" s="105"/>
      <c r="B327" s="112"/>
      <c r="C327" s="63" t="s">
        <v>114</v>
      </c>
      <c r="D327" s="73">
        <f>D330</f>
        <v>0</v>
      </c>
      <c r="E327" s="73">
        <f t="shared" ref="E327:J327" si="227">E330</f>
        <v>0</v>
      </c>
      <c r="F327" s="73">
        <f t="shared" si="227"/>
        <v>0</v>
      </c>
      <c r="G327" s="73">
        <f t="shared" si="227"/>
        <v>0</v>
      </c>
      <c r="H327" s="73">
        <f t="shared" si="227"/>
        <v>6749.86</v>
      </c>
      <c r="I327" s="73">
        <f t="shared" si="227"/>
        <v>0</v>
      </c>
      <c r="J327" s="73">
        <f t="shared" si="227"/>
        <v>0</v>
      </c>
      <c r="K327" s="5"/>
      <c r="L327" s="16"/>
      <c r="M327" s="1"/>
      <c r="N327" s="2"/>
      <c r="O327" s="2"/>
      <c r="P327" s="2"/>
      <c r="Q327" s="2"/>
      <c r="R327" s="2"/>
      <c r="S327" s="2"/>
      <c r="T327" s="2"/>
      <c r="U327" s="2"/>
      <c r="V327" s="2"/>
      <c r="W327" s="101">
        <f t="shared" si="213"/>
        <v>6749.86</v>
      </c>
      <c r="X327" s="2"/>
      <c r="Y327" s="2"/>
      <c r="Z327" s="2"/>
    </row>
    <row r="328" spans="1:26" x14ac:dyDescent="0.25">
      <c r="A328" s="105"/>
      <c r="B328" s="112"/>
      <c r="C328" s="81" t="s">
        <v>173</v>
      </c>
      <c r="D328" s="73">
        <f>D329+D330</f>
        <v>1200</v>
      </c>
      <c r="E328" s="73">
        <f t="shared" ref="E328:J328" si="228">E329+E330</f>
        <v>800</v>
      </c>
      <c r="F328" s="73">
        <f t="shared" si="228"/>
        <v>773.7</v>
      </c>
      <c r="G328" s="73">
        <f t="shared" si="228"/>
        <v>3994.75</v>
      </c>
      <c r="H328" s="73">
        <f t="shared" si="228"/>
        <v>6749.86</v>
      </c>
      <c r="I328" s="73">
        <f t="shared" si="228"/>
        <v>0</v>
      </c>
      <c r="J328" s="73">
        <f t="shared" si="228"/>
        <v>0</v>
      </c>
      <c r="K328" s="5"/>
      <c r="L328" s="16"/>
      <c r="M328" s="1">
        <f>E328+F328+G328+H328+I328+J328</f>
        <v>12318.31</v>
      </c>
      <c r="N328" s="2"/>
      <c r="O328" s="2"/>
      <c r="P328" s="2"/>
      <c r="Q328" s="2"/>
      <c r="R328" s="2"/>
      <c r="S328" s="2"/>
      <c r="T328" s="2"/>
      <c r="U328" s="2"/>
      <c r="V328" s="2"/>
      <c r="W328" s="101">
        <f t="shared" si="213"/>
        <v>13518.31</v>
      </c>
      <c r="X328" s="2"/>
      <c r="Y328" s="2"/>
      <c r="Z328" s="2"/>
    </row>
    <row r="329" spans="1:26" x14ac:dyDescent="0.25">
      <c r="A329" s="105"/>
      <c r="B329" s="112"/>
      <c r="C329" s="85" t="s">
        <v>113</v>
      </c>
      <c r="D329" s="73">
        <f>D333</f>
        <v>1200</v>
      </c>
      <c r="E329" s="73">
        <f t="shared" ref="E329:J330" si="229">E333</f>
        <v>800</v>
      </c>
      <c r="F329" s="73">
        <f t="shared" si="229"/>
        <v>773.7</v>
      </c>
      <c r="G329" s="73">
        <f t="shared" si="229"/>
        <v>3994.75</v>
      </c>
      <c r="H329" s="73">
        <f t="shared" si="229"/>
        <v>0</v>
      </c>
      <c r="I329" s="73">
        <f t="shared" si="229"/>
        <v>0</v>
      </c>
      <c r="J329" s="73">
        <f t="shared" si="229"/>
        <v>0</v>
      </c>
      <c r="K329" s="5"/>
      <c r="L329" s="16"/>
      <c r="M329" s="1"/>
      <c r="N329" s="2"/>
      <c r="O329" s="2"/>
      <c r="P329" s="2"/>
      <c r="Q329" s="2"/>
      <c r="R329" s="2"/>
      <c r="S329" s="2"/>
      <c r="T329" s="2"/>
      <c r="U329" s="2"/>
      <c r="V329" s="2"/>
      <c r="W329" s="101"/>
      <c r="X329" s="2"/>
      <c r="Y329" s="2"/>
      <c r="Z329" s="2"/>
    </row>
    <row r="330" spans="1:26" x14ac:dyDescent="0.25">
      <c r="A330" s="105"/>
      <c r="B330" s="112"/>
      <c r="C330" s="85" t="s">
        <v>114</v>
      </c>
      <c r="D330" s="73">
        <f>D334</f>
        <v>0</v>
      </c>
      <c r="E330" s="73">
        <f t="shared" si="229"/>
        <v>0</v>
      </c>
      <c r="F330" s="73">
        <f t="shared" si="229"/>
        <v>0</v>
      </c>
      <c r="G330" s="73">
        <f t="shared" si="229"/>
        <v>0</v>
      </c>
      <c r="H330" s="73">
        <f t="shared" si="229"/>
        <v>6749.86</v>
      </c>
      <c r="I330" s="73">
        <f t="shared" si="229"/>
        <v>0</v>
      </c>
      <c r="J330" s="73">
        <f t="shared" si="229"/>
        <v>0</v>
      </c>
      <c r="K330" s="5"/>
      <c r="L330" s="16"/>
      <c r="M330" s="1"/>
      <c r="N330" s="2"/>
      <c r="O330" s="2"/>
      <c r="P330" s="2"/>
      <c r="Q330" s="2"/>
      <c r="R330" s="2"/>
      <c r="S330" s="2"/>
      <c r="T330" s="2"/>
      <c r="U330" s="2"/>
      <c r="V330" s="2"/>
      <c r="W330" s="101"/>
      <c r="X330" s="2"/>
      <c r="Y330" s="2"/>
      <c r="Z330" s="2"/>
    </row>
    <row r="331" spans="1:26" x14ac:dyDescent="0.25">
      <c r="A331" s="105"/>
      <c r="B331" s="112"/>
      <c r="C331" s="81" t="s">
        <v>171</v>
      </c>
      <c r="D331" s="73"/>
      <c r="E331" s="73"/>
      <c r="F331" s="73"/>
      <c r="G331" s="73"/>
      <c r="H331" s="73"/>
      <c r="I331" s="73"/>
      <c r="J331" s="73"/>
      <c r="K331" s="5"/>
      <c r="L331" s="16"/>
      <c r="M331" s="1"/>
      <c r="N331" s="2"/>
      <c r="O331" s="2"/>
      <c r="P331" s="2"/>
      <c r="Q331" s="2"/>
      <c r="R331" s="2"/>
      <c r="S331" s="2"/>
      <c r="T331" s="2"/>
      <c r="U331" s="2"/>
      <c r="V331" s="2"/>
      <c r="W331" s="101"/>
      <c r="X331" s="2"/>
      <c r="Y331" s="2"/>
      <c r="Z331" s="2"/>
    </row>
    <row r="332" spans="1:26" ht="23.25" x14ac:dyDescent="0.25">
      <c r="A332" s="105"/>
      <c r="B332" s="112"/>
      <c r="C332" s="17" t="s">
        <v>150</v>
      </c>
      <c r="D332" s="73">
        <f>D333+D334</f>
        <v>1200</v>
      </c>
      <c r="E332" s="73">
        <f t="shared" ref="E332:J332" si="230">E333+E334</f>
        <v>800</v>
      </c>
      <c r="F332" s="73">
        <f t="shared" si="230"/>
        <v>773.7</v>
      </c>
      <c r="G332" s="73">
        <f t="shared" si="230"/>
        <v>3994.75</v>
      </c>
      <c r="H332" s="73">
        <f t="shared" si="230"/>
        <v>6749.86</v>
      </c>
      <c r="I332" s="73">
        <f t="shared" si="230"/>
        <v>0</v>
      </c>
      <c r="J332" s="73">
        <f t="shared" si="230"/>
        <v>0</v>
      </c>
      <c r="K332" s="5"/>
      <c r="L332" s="16"/>
      <c r="M332" s="1"/>
      <c r="N332" s="2"/>
      <c r="O332" s="2"/>
      <c r="P332" s="2"/>
      <c r="Q332" s="2"/>
      <c r="R332" s="2"/>
      <c r="S332" s="2"/>
      <c r="T332" s="2"/>
      <c r="U332" s="2"/>
      <c r="V332" s="2"/>
      <c r="W332" s="101">
        <f t="shared" si="213"/>
        <v>13518.31</v>
      </c>
      <c r="X332" s="2"/>
      <c r="Y332" s="2"/>
      <c r="Z332" s="2"/>
    </row>
    <row r="333" spans="1:26" x14ac:dyDescent="0.25">
      <c r="A333" s="105"/>
      <c r="B333" s="112"/>
      <c r="C333" s="63" t="s">
        <v>113</v>
      </c>
      <c r="D333" s="73">
        <v>1200</v>
      </c>
      <c r="E333" s="73">
        <v>800</v>
      </c>
      <c r="F333" s="73">
        <v>773.7</v>
      </c>
      <c r="G333" s="73">
        <v>3994.75</v>
      </c>
      <c r="H333" s="48">
        <v>0</v>
      </c>
      <c r="I333" s="48">
        <v>0</v>
      </c>
      <c r="J333" s="48">
        <v>0</v>
      </c>
      <c r="K333" s="5"/>
      <c r="L333" s="16"/>
      <c r="M333" s="1"/>
      <c r="N333" s="2"/>
      <c r="O333" s="2"/>
      <c r="P333" s="2"/>
      <c r="Q333" s="2"/>
      <c r="R333" s="2"/>
      <c r="S333" s="2"/>
      <c r="T333" s="2"/>
      <c r="U333" s="2"/>
      <c r="V333" s="2"/>
      <c r="W333" s="101">
        <f t="shared" si="213"/>
        <v>6768.45</v>
      </c>
      <c r="X333" s="2"/>
      <c r="Y333" s="2"/>
      <c r="Z333" s="2"/>
    </row>
    <row r="334" spans="1:26" x14ac:dyDescent="0.25">
      <c r="A334" s="106"/>
      <c r="B334" s="113"/>
      <c r="C334" s="63" t="s">
        <v>114</v>
      </c>
      <c r="D334" s="73">
        <v>0</v>
      </c>
      <c r="E334" s="48">
        <v>0</v>
      </c>
      <c r="F334" s="48">
        <v>0</v>
      </c>
      <c r="G334" s="48">
        <v>0</v>
      </c>
      <c r="H334" s="48">
        <v>6749.86</v>
      </c>
      <c r="I334" s="48">
        <v>0</v>
      </c>
      <c r="J334" s="48">
        <v>0</v>
      </c>
      <c r="K334" s="5"/>
      <c r="L334" s="16"/>
      <c r="M334" s="1">
        <f>E334+F334+G334+H334+I334+J334</f>
        <v>6749.86</v>
      </c>
      <c r="N334" s="2"/>
      <c r="O334" s="2"/>
      <c r="P334" s="2"/>
      <c r="Q334" s="2"/>
      <c r="R334" s="2"/>
      <c r="S334" s="2"/>
      <c r="T334" s="2"/>
      <c r="U334" s="2"/>
      <c r="V334" s="2"/>
      <c r="W334" s="101">
        <f t="shared" si="213"/>
        <v>6749.86</v>
      </c>
      <c r="X334" s="2"/>
      <c r="Y334" s="2"/>
      <c r="Z334" s="2"/>
    </row>
    <row r="335" spans="1:26" x14ac:dyDescent="0.25">
      <c r="A335" s="104" t="s">
        <v>26</v>
      </c>
      <c r="B335" s="111" t="s">
        <v>122</v>
      </c>
      <c r="C335" s="17" t="s">
        <v>147</v>
      </c>
      <c r="D335" s="48">
        <f>D336+D337</f>
        <v>730</v>
      </c>
      <c r="E335" s="48">
        <f t="shared" ref="E335:J335" si="231">E336+E337</f>
        <v>5494.0599999999995</v>
      </c>
      <c r="F335" s="48">
        <f t="shared" si="231"/>
        <v>0</v>
      </c>
      <c r="G335" s="48">
        <f t="shared" si="231"/>
        <v>3010</v>
      </c>
      <c r="H335" s="48">
        <f t="shared" si="231"/>
        <v>3730.48</v>
      </c>
      <c r="I335" s="48">
        <f t="shared" si="231"/>
        <v>6594.08</v>
      </c>
      <c r="J335" s="48">
        <f t="shared" si="231"/>
        <v>0</v>
      </c>
      <c r="K335" s="5"/>
      <c r="L335" s="16"/>
      <c r="M335" s="1">
        <f>E335+F335+G335+H335+I335+J335</f>
        <v>18828.62</v>
      </c>
      <c r="N335" s="2"/>
      <c r="O335" s="2"/>
      <c r="P335" s="2"/>
      <c r="Q335" s="2"/>
      <c r="R335" s="2"/>
      <c r="S335" s="2"/>
      <c r="T335" s="2"/>
      <c r="U335" s="2"/>
      <c r="V335" s="2"/>
      <c r="W335" s="101">
        <f t="shared" si="213"/>
        <v>19558.62</v>
      </c>
      <c r="X335" s="2"/>
      <c r="Y335" s="2"/>
      <c r="Z335" s="2"/>
    </row>
    <row r="336" spans="1:26" x14ac:dyDescent="0.25">
      <c r="A336" s="105"/>
      <c r="B336" s="112"/>
      <c r="C336" s="63" t="s">
        <v>113</v>
      </c>
      <c r="D336" s="49">
        <f>D339</f>
        <v>730</v>
      </c>
      <c r="E336" s="49">
        <f t="shared" ref="E336:J336" si="232">E339</f>
        <v>5494.0599999999995</v>
      </c>
      <c r="F336" s="49">
        <f t="shared" si="232"/>
        <v>0</v>
      </c>
      <c r="G336" s="49">
        <f t="shared" si="232"/>
        <v>3010</v>
      </c>
      <c r="H336" s="49">
        <f t="shared" si="232"/>
        <v>0</v>
      </c>
      <c r="I336" s="49">
        <f t="shared" si="232"/>
        <v>0</v>
      </c>
      <c r="J336" s="49">
        <f t="shared" si="232"/>
        <v>0</v>
      </c>
      <c r="K336" s="5"/>
      <c r="L336" s="16"/>
      <c r="M336" s="1"/>
      <c r="N336" s="2"/>
      <c r="O336" s="2"/>
      <c r="P336" s="2"/>
      <c r="Q336" s="2"/>
      <c r="R336" s="2"/>
      <c r="S336" s="2"/>
      <c r="T336" s="2"/>
      <c r="U336" s="2"/>
      <c r="V336" s="2"/>
      <c r="W336" s="101">
        <f t="shared" si="213"/>
        <v>9234.06</v>
      </c>
      <c r="X336" s="2"/>
      <c r="Y336" s="2"/>
      <c r="Z336" s="2"/>
    </row>
    <row r="337" spans="1:26" x14ac:dyDescent="0.25">
      <c r="A337" s="105"/>
      <c r="B337" s="112"/>
      <c r="C337" s="63" t="s">
        <v>114</v>
      </c>
      <c r="D337" s="49">
        <f>D340</f>
        <v>0</v>
      </c>
      <c r="E337" s="49">
        <f t="shared" ref="E337:J337" si="233">E340</f>
        <v>0</v>
      </c>
      <c r="F337" s="49">
        <f t="shared" si="233"/>
        <v>0</v>
      </c>
      <c r="G337" s="49">
        <f t="shared" si="233"/>
        <v>0</v>
      </c>
      <c r="H337" s="49">
        <f t="shared" si="233"/>
        <v>3730.48</v>
      </c>
      <c r="I337" s="49">
        <f t="shared" si="233"/>
        <v>6594.08</v>
      </c>
      <c r="J337" s="49">
        <f t="shared" si="233"/>
        <v>0</v>
      </c>
      <c r="K337" s="5"/>
      <c r="L337" s="16"/>
      <c r="M337" s="1"/>
      <c r="N337" s="2"/>
      <c r="O337" s="2"/>
      <c r="P337" s="2"/>
      <c r="Q337" s="2"/>
      <c r="R337" s="2"/>
      <c r="S337" s="2"/>
      <c r="T337" s="2"/>
      <c r="U337" s="2"/>
      <c r="V337" s="2"/>
      <c r="W337" s="101">
        <f t="shared" si="213"/>
        <v>10324.56</v>
      </c>
      <c r="X337" s="2"/>
      <c r="Y337" s="2"/>
      <c r="Z337" s="2"/>
    </row>
    <row r="338" spans="1:26" x14ac:dyDescent="0.25">
      <c r="A338" s="105"/>
      <c r="B338" s="112"/>
      <c r="C338" s="81" t="s">
        <v>173</v>
      </c>
      <c r="D338" s="48">
        <f>D339+D340</f>
        <v>730</v>
      </c>
      <c r="E338" s="48">
        <f t="shared" ref="E338:J338" si="234">E339+E340</f>
        <v>5494.0599999999995</v>
      </c>
      <c r="F338" s="48">
        <f t="shared" si="234"/>
        <v>0</v>
      </c>
      <c r="G338" s="48">
        <f t="shared" si="234"/>
        <v>3010</v>
      </c>
      <c r="H338" s="48">
        <f t="shared" si="234"/>
        <v>3730.48</v>
      </c>
      <c r="I338" s="48">
        <f t="shared" si="234"/>
        <v>6594.08</v>
      </c>
      <c r="J338" s="48">
        <f t="shared" si="234"/>
        <v>0</v>
      </c>
      <c r="K338" s="5"/>
      <c r="L338" s="16"/>
      <c r="M338" s="1">
        <f>E338+F338+G338+H338+I338+J338</f>
        <v>18828.62</v>
      </c>
      <c r="N338" s="16"/>
      <c r="O338" s="16"/>
      <c r="P338" s="2"/>
      <c r="Q338" s="2"/>
      <c r="R338" s="2"/>
      <c r="S338" s="2"/>
      <c r="T338" s="2"/>
      <c r="U338" s="2"/>
      <c r="V338" s="2"/>
      <c r="W338" s="101">
        <f t="shared" si="213"/>
        <v>19558.62</v>
      </c>
      <c r="X338" s="2"/>
      <c r="Y338" s="2"/>
      <c r="Z338" s="2"/>
    </row>
    <row r="339" spans="1:26" x14ac:dyDescent="0.25">
      <c r="A339" s="105"/>
      <c r="B339" s="112"/>
      <c r="C339" s="85" t="s">
        <v>113</v>
      </c>
      <c r="D339" s="49">
        <f>D343</f>
        <v>730</v>
      </c>
      <c r="E339" s="49">
        <f t="shared" ref="E339:J340" si="235">E343</f>
        <v>5494.0599999999995</v>
      </c>
      <c r="F339" s="49">
        <f t="shared" si="235"/>
        <v>0</v>
      </c>
      <c r="G339" s="49">
        <f t="shared" si="235"/>
        <v>3010</v>
      </c>
      <c r="H339" s="49">
        <f t="shared" si="235"/>
        <v>0</v>
      </c>
      <c r="I339" s="49">
        <f t="shared" si="235"/>
        <v>0</v>
      </c>
      <c r="J339" s="49">
        <f t="shared" si="235"/>
        <v>0</v>
      </c>
      <c r="K339" s="5"/>
      <c r="L339" s="16"/>
      <c r="M339" s="1"/>
      <c r="N339" s="16"/>
      <c r="O339" s="16"/>
      <c r="P339" s="2"/>
      <c r="Q339" s="2"/>
      <c r="R339" s="2"/>
      <c r="S339" s="2"/>
      <c r="T339" s="2"/>
      <c r="U339" s="2"/>
      <c r="V339" s="2"/>
      <c r="W339" s="101"/>
      <c r="X339" s="2"/>
      <c r="Y339" s="2"/>
      <c r="Z339" s="2"/>
    </row>
    <row r="340" spans="1:26" x14ac:dyDescent="0.25">
      <c r="A340" s="105"/>
      <c r="B340" s="112"/>
      <c r="C340" s="85" t="s">
        <v>114</v>
      </c>
      <c r="D340" s="49">
        <f>D344</f>
        <v>0</v>
      </c>
      <c r="E340" s="49">
        <f t="shared" si="235"/>
        <v>0</v>
      </c>
      <c r="F340" s="49">
        <f t="shared" si="235"/>
        <v>0</v>
      </c>
      <c r="G340" s="49">
        <f t="shared" si="235"/>
        <v>0</v>
      </c>
      <c r="H340" s="49">
        <f t="shared" si="235"/>
        <v>3730.48</v>
      </c>
      <c r="I340" s="49">
        <f t="shared" si="235"/>
        <v>6594.08</v>
      </c>
      <c r="J340" s="49">
        <f t="shared" si="235"/>
        <v>0</v>
      </c>
      <c r="K340" s="5"/>
      <c r="L340" s="16"/>
      <c r="M340" s="1"/>
      <c r="N340" s="16"/>
      <c r="O340" s="16"/>
      <c r="P340" s="2"/>
      <c r="Q340" s="2"/>
      <c r="R340" s="2"/>
      <c r="S340" s="2"/>
      <c r="T340" s="2"/>
      <c r="U340" s="2"/>
      <c r="V340" s="2"/>
      <c r="W340" s="101"/>
      <c r="X340" s="2"/>
      <c r="Y340" s="2"/>
      <c r="Z340" s="2"/>
    </row>
    <row r="341" spans="1:26" x14ac:dyDescent="0.25">
      <c r="A341" s="105"/>
      <c r="B341" s="112"/>
      <c r="C341" s="81" t="s">
        <v>171</v>
      </c>
      <c r="D341" s="49"/>
      <c r="E341" s="49"/>
      <c r="F341" s="49"/>
      <c r="G341" s="49"/>
      <c r="H341" s="49"/>
      <c r="I341" s="49"/>
      <c r="J341" s="48"/>
      <c r="K341" s="5"/>
      <c r="L341" s="16"/>
      <c r="M341" s="1"/>
      <c r="N341" s="16"/>
      <c r="O341" s="16"/>
      <c r="P341" s="2"/>
      <c r="Q341" s="2"/>
      <c r="R341" s="2"/>
      <c r="S341" s="2"/>
      <c r="T341" s="2"/>
      <c r="U341" s="2"/>
      <c r="V341" s="2"/>
      <c r="W341" s="101"/>
      <c r="X341" s="2"/>
      <c r="Y341" s="2"/>
      <c r="Z341" s="2"/>
    </row>
    <row r="342" spans="1:26" ht="23.25" x14ac:dyDescent="0.25">
      <c r="A342" s="105"/>
      <c r="B342" s="112"/>
      <c r="C342" s="17" t="s">
        <v>150</v>
      </c>
      <c r="D342" s="32">
        <f>D343+D344</f>
        <v>730</v>
      </c>
      <c r="E342" s="32">
        <f t="shared" ref="E342:J342" si="236">E343+E344</f>
        <v>5494.0599999999995</v>
      </c>
      <c r="F342" s="32">
        <f t="shared" si="236"/>
        <v>0</v>
      </c>
      <c r="G342" s="32">
        <f t="shared" si="236"/>
        <v>3010</v>
      </c>
      <c r="H342" s="32">
        <f t="shared" si="236"/>
        <v>3730.48</v>
      </c>
      <c r="I342" s="32">
        <f t="shared" si="236"/>
        <v>6594.08</v>
      </c>
      <c r="J342" s="73">
        <f t="shared" si="236"/>
        <v>0</v>
      </c>
      <c r="K342" s="5"/>
      <c r="L342" s="16"/>
      <c r="M342" s="1">
        <f>E342+F342+G342+H342+I342+J342</f>
        <v>18828.62</v>
      </c>
      <c r="N342" s="2"/>
      <c r="O342" s="2"/>
      <c r="P342" s="2"/>
      <c r="Q342" s="2"/>
      <c r="R342" s="2"/>
      <c r="S342" s="2"/>
      <c r="T342" s="2"/>
      <c r="U342" s="2"/>
      <c r="V342" s="2"/>
      <c r="W342" s="101">
        <f t="shared" si="213"/>
        <v>19558.62</v>
      </c>
      <c r="X342" s="2"/>
      <c r="Y342" s="2"/>
      <c r="Z342" s="2"/>
    </row>
    <row r="343" spans="1:26" x14ac:dyDescent="0.25">
      <c r="A343" s="105"/>
      <c r="B343" s="112"/>
      <c r="C343" s="63" t="s">
        <v>113</v>
      </c>
      <c r="D343" s="32">
        <v>730</v>
      </c>
      <c r="E343" s="48">
        <v>5494.0599999999995</v>
      </c>
      <c r="F343" s="48">
        <v>0</v>
      </c>
      <c r="G343" s="48">
        <v>3010</v>
      </c>
      <c r="H343" s="48">
        <v>0</v>
      </c>
      <c r="I343" s="48">
        <v>0</v>
      </c>
      <c r="J343" s="48">
        <v>0</v>
      </c>
      <c r="K343" s="5"/>
      <c r="L343" s="16"/>
      <c r="M343" s="1"/>
      <c r="N343" s="2"/>
      <c r="O343" s="2"/>
      <c r="P343" s="2"/>
      <c r="Q343" s="2"/>
      <c r="R343" s="2"/>
      <c r="S343" s="2"/>
      <c r="T343" s="2"/>
      <c r="U343" s="2"/>
      <c r="V343" s="2"/>
      <c r="W343" s="101">
        <f t="shared" si="213"/>
        <v>9234.06</v>
      </c>
      <c r="X343" s="2"/>
      <c r="Y343" s="2"/>
      <c r="Z343" s="2"/>
    </row>
    <row r="344" spans="1:26" x14ac:dyDescent="0.25">
      <c r="A344" s="106"/>
      <c r="B344" s="113"/>
      <c r="C344" s="63" t="s">
        <v>114</v>
      </c>
      <c r="D344" s="32">
        <v>0</v>
      </c>
      <c r="E344" s="48">
        <v>0</v>
      </c>
      <c r="F344" s="48">
        <v>0</v>
      </c>
      <c r="G344" s="48">
        <v>0</v>
      </c>
      <c r="H344" s="48">
        <v>3730.48</v>
      </c>
      <c r="I344" s="48">
        <v>6594.08</v>
      </c>
      <c r="J344" s="48">
        <v>0</v>
      </c>
      <c r="K344" s="5"/>
      <c r="L344" s="16"/>
      <c r="M344" s="1"/>
      <c r="N344" s="2"/>
      <c r="O344" s="2"/>
      <c r="P344" s="2"/>
      <c r="Q344" s="2"/>
      <c r="R344" s="2"/>
      <c r="S344" s="2"/>
      <c r="T344" s="2"/>
      <c r="U344" s="2"/>
      <c r="V344" s="2"/>
      <c r="W344" s="101">
        <f t="shared" si="213"/>
        <v>10324.56</v>
      </c>
      <c r="X344" s="2"/>
      <c r="Y344" s="2"/>
      <c r="Z344" s="2"/>
    </row>
    <row r="345" spans="1:26" x14ac:dyDescent="0.25">
      <c r="A345" s="104" t="s">
        <v>27</v>
      </c>
      <c r="B345" s="111" t="s">
        <v>28</v>
      </c>
      <c r="C345" s="17" t="s">
        <v>147</v>
      </c>
      <c r="D345" s="48">
        <f>D346+D347</f>
        <v>271.3</v>
      </c>
      <c r="E345" s="48">
        <f t="shared" ref="E345:J345" si="237">E346+E347</f>
        <v>1121.19</v>
      </c>
      <c r="F345" s="48">
        <f t="shared" si="237"/>
        <v>0</v>
      </c>
      <c r="G345" s="48">
        <f t="shared" si="237"/>
        <v>0</v>
      </c>
      <c r="H345" s="48">
        <f t="shared" si="237"/>
        <v>246.05</v>
      </c>
      <c r="I345" s="48">
        <f t="shared" si="237"/>
        <v>0</v>
      </c>
      <c r="J345" s="48">
        <f t="shared" si="237"/>
        <v>0</v>
      </c>
      <c r="K345" s="5"/>
      <c r="L345" s="1"/>
      <c r="M345" s="1">
        <f>E345+F345+G345+H345+I345+J345</f>
        <v>1367.24</v>
      </c>
      <c r="W345" s="101">
        <f t="shared" si="213"/>
        <v>1638.54</v>
      </c>
    </row>
    <row r="346" spans="1:26" x14ac:dyDescent="0.25">
      <c r="A346" s="105"/>
      <c r="B346" s="112"/>
      <c r="C346" s="63" t="s">
        <v>113</v>
      </c>
      <c r="D346" s="73">
        <f>D349</f>
        <v>271.3</v>
      </c>
      <c r="E346" s="73">
        <f t="shared" ref="E346:J346" si="238">E349</f>
        <v>1121.19</v>
      </c>
      <c r="F346" s="73">
        <f t="shared" si="238"/>
        <v>0</v>
      </c>
      <c r="G346" s="73">
        <f t="shared" si="238"/>
        <v>0</v>
      </c>
      <c r="H346" s="73">
        <f t="shared" si="238"/>
        <v>0</v>
      </c>
      <c r="I346" s="73">
        <f t="shared" si="238"/>
        <v>0</v>
      </c>
      <c r="J346" s="73">
        <f t="shared" si="238"/>
        <v>0</v>
      </c>
      <c r="K346" s="5"/>
      <c r="L346" s="1"/>
      <c r="M346" s="1"/>
      <c r="W346" s="101">
        <f t="shared" si="213"/>
        <v>1392.49</v>
      </c>
    </row>
    <row r="347" spans="1:26" x14ac:dyDescent="0.25">
      <c r="A347" s="105"/>
      <c r="B347" s="112"/>
      <c r="C347" s="63" t="s">
        <v>114</v>
      </c>
      <c r="D347" s="73">
        <f>D350</f>
        <v>0</v>
      </c>
      <c r="E347" s="73">
        <f t="shared" ref="E347:J347" si="239">E350</f>
        <v>0</v>
      </c>
      <c r="F347" s="73">
        <f t="shared" si="239"/>
        <v>0</v>
      </c>
      <c r="G347" s="73">
        <f t="shared" si="239"/>
        <v>0</v>
      </c>
      <c r="H347" s="73">
        <f t="shared" si="239"/>
        <v>246.05</v>
      </c>
      <c r="I347" s="73">
        <f t="shared" si="239"/>
        <v>0</v>
      </c>
      <c r="J347" s="73">
        <f t="shared" si="239"/>
        <v>0</v>
      </c>
      <c r="K347" s="5"/>
      <c r="L347" s="1"/>
      <c r="M347" s="1"/>
      <c r="W347" s="101">
        <f t="shared" si="213"/>
        <v>246.05</v>
      </c>
    </row>
    <row r="348" spans="1:26" x14ac:dyDescent="0.25">
      <c r="A348" s="105"/>
      <c r="B348" s="112"/>
      <c r="C348" s="81" t="s">
        <v>173</v>
      </c>
      <c r="D348" s="73">
        <f>D349+D350</f>
        <v>271.3</v>
      </c>
      <c r="E348" s="73">
        <f t="shared" ref="E348:J348" si="240">E349+E350</f>
        <v>1121.19</v>
      </c>
      <c r="F348" s="73">
        <f t="shared" si="240"/>
        <v>0</v>
      </c>
      <c r="G348" s="73">
        <f t="shared" si="240"/>
        <v>0</v>
      </c>
      <c r="H348" s="73">
        <f t="shared" si="240"/>
        <v>246.05</v>
      </c>
      <c r="I348" s="73">
        <f t="shared" si="240"/>
        <v>0</v>
      </c>
      <c r="J348" s="73">
        <f t="shared" si="240"/>
        <v>0</v>
      </c>
      <c r="K348" s="5"/>
      <c r="L348" s="1"/>
      <c r="M348" s="1">
        <f>E348+F348+G348+H348+I348+J348</f>
        <v>1367.24</v>
      </c>
      <c r="W348" s="101">
        <f t="shared" si="213"/>
        <v>1638.54</v>
      </c>
    </row>
    <row r="349" spans="1:26" x14ac:dyDescent="0.25">
      <c r="A349" s="105"/>
      <c r="B349" s="112"/>
      <c r="C349" s="85" t="s">
        <v>113</v>
      </c>
      <c r="D349" s="73">
        <f>D353</f>
        <v>271.3</v>
      </c>
      <c r="E349" s="73">
        <f t="shared" ref="E349:J350" si="241">E353</f>
        <v>1121.19</v>
      </c>
      <c r="F349" s="73">
        <f t="shared" si="241"/>
        <v>0</v>
      </c>
      <c r="G349" s="73">
        <f t="shared" si="241"/>
        <v>0</v>
      </c>
      <c r="H349" s="73">
        <f t="shared" si="241"/>
        <v>0</v>
      </c>
      <c r="I349" s="73">
        <f t="shared" si="241"/>
        <v>0</v>
      </c>
      <c r="J349" s="73">
        <f t="shared" si="241"/>
        <v>0</v>
      </c>
      <c r="K349" s="5"/>
      <c r="L349" s="1"/>
      <c r="M349" s="1"/>
      <c r="W349" s="101"/>
    </row>
    <row r="350" spans="1:26" x14ac:dyDescent="0.25">
      <c r="A350" s="105"/>
      <c r="B350" s="112"/>
      <c r="C350" s="85" t="s">
        <v>114</v>
      </c>
      <c r="D350" s="73">
        <f>D354</f>
        <v>0</v>
      </c>
      <c r="E350" s="73">
        <f t="shared" si="241"/>
        <v>0</v>
      </c>
      <c r="F350" s="73">
        <f t="shared" si="241"/>
        <v>0</v>
      </c>
      <c r="G350" s="73">
        <f t="shared" si="241"/>
        <v>0</v>
      </c>
      <c r="H350" s="73">
        <f t="shared" si="241"/>
        <v>246.05</v>
      </c>
      <c r="I350" s="73">
        <f t="shared" si="241"/>
        <v>0</v>
      </c>
      <c r="J350" s="73">
        <f t="shared" si="241"/>
        <v>0</v>
      </c>
      <c r="K350" s="5"/>
      <c r="L350" s="1"/>
      <c r="M350" s="1"/>
      <c r="W350" s="101"/>
    </row>
    <row r="351" spans="1:26" x14ac:dyDescent="0.25">
      <c r="A351" s="105"/>
      <c r="B351" s="112"/>
      <c r="C351" s="81" t="s">
        <v>171</v>
      </c>
      <c r="D351" s="73"/>
      <c r="E351" s="73"/>
      <c r="F351" s="73"/>
      <c r="G351" s="73"/>
      <c r="H351" s="73"/>
      <c r="I351" s="73"/>
      <c r="J351" s="73"/>
      <c r="K351" s="5"/>
      <c r="L351" s="1"/>
      <c r="M351" s="1"/>
      <c r="W351" s="101"/>
    </row>
    <row r="352" spans="1:26" ht="23.25" x14ac:dyDescent="0.25">
      <c r="A352" s="105"/>
      <c r="B352" s="112"/>
      <c r="C352" s="17" t="s">
        <v>150</v>
      </c>
      <c r="D352" s="73">
        <f>D353+D354</f>
        <v>271.3</v>
      </c>
      <c r="E352" s="73">
        <f t="shared" ref="E352:J352" si="242">E353+E354</f>
        <v>1121.19</v>
      </c>
      <c r="F352" s="73">
        <f t="shared" si="242"/>
        <v>0</v>
      </c>
      <c r="G352" s="73">
        <f t="shared" si="242"/>
        <v>0</v>
      </c>
      <c r="H352" s="73">
        <f t="shared" si="242"/>
        <v>246.05</v>
      </c>
      <c r="I352" s="73">
        <f t="shared" si="242"/>
        <v>0</v>
      </c>
      <c r="J352" s="73">
        <f t="shared" si="242"/>
        <v>0</v>
      </c>
      <c r="K352" s="10"/>
      <c r="L352" s="1"/>
      <c r="M352" s="1">
        <f>E352+F352+G352+H352+I352+J352</f>
        <v>1367.24</v>
      </c>
      <c r="W352" s="101">
        <f t="shared" si="213"/>
        <v>1638.54</v>
      </c>
    </row>
    <row r="353" spans="1:23" x14ac:dyDescent="0.25">
      <c r="A353" s="105"/>
      <c r="B353" s="112"/>
      <c r="C353" s="63" t="s">
        <v>113</v>
      </c>
      <c r="D353" s="73">
        <v>271.3</v>
      </c>
      <c r="E353" s="73">
        <f>1121.54-0.35</f>
        <v>1121.19</v>
      </c>
      <c r="F353" s="48">
        <v>0</v>
      </c>
      <c r="G353" s="48">
        <v>0</v>
      </c>
      <c r="H353" s="48">
        <v>0</v>
      </c>
      <c r="I353" s="48">
        <v>0</v>
      </c>
      <c r="J353" s="48">
        <v>0</v>
      </c>
      <c r="K353" s="10"/>
      <c r="L353" s="1"/>
      <c r="M353" s="1"/>
      <c r="W353" s="101">
        <f t="shared" si="213"/>
        <v>1392.49</v>
      </c>
    </row>
    <row r="354" spans="1:23" x14ac:dyDescent="0.25">
      <c r="A354" s="106"/>
      <c r="B354" s="113"/>
      <c r="C354" s="63" t="s">
        <v>114</v>
      </c>
      <c r="D354" s="73">
        <v>0</v>
      </c>
      <c r="E354" s="73">
        <v>0</v>
      </c>
      <c r="F354" s="48">
        <v>0</v>
      </c>
      <c r="G354" s="48">
        <v>0</v>
      </c>
      <c r="H354" s="48">
        <v>246.05</v>
      </c>
      <c r="I354" s="48">
        <v>0</v>
      </c>
      <c r="J354" s="48">
        <v>0</v>
      </c>
      <c r="K354" s="10"/>
      <c r="L354" s="1"/>
      <c r="M354" s="1"/>
      <c r="W354" s="101">
        <f t="shared" si="213"/>
        <v>246.05</v>
      </c>
    </row>
    <row r="355" spans="1:23" x14ac:dyDescent="0.25">
      <c r="A355" s="104" t="s">
        <v>30</v>
      </c>
      <c r="B355" s="111" t="s">
        <v>31</v>
      </c>
      <c r="C355" s="17" t="s">
        <v>147</v>
      </c>
      <c r="D355" s="73">
        <f>D363+D364</f>
        <v>288.26</v>
      </c>
      <c r="E355" s="73">
        <f t="shared" ref="E355:J355" si="243">E363+E364</f>
        <v>3000</v>
      </c>
      <c r="F355" s="73">
        <f t="shared" si="243"/>
        <v>0</v>
      </c>
      <c r="G355" s="73">
        <f t="shared" si="243"/>
        <v>2818.69</v>
      </c>
      <c r="H355" s="73">
        <f t="shared" si="243"/>
        <v>894.27</v>
      </c>
      <c r="I355" s="73">
        <f t="shared" si="243"/>
        <v>0</v>
      </c>
      <c r="J355" s="73">
        <f t="shared" si="243"/>
        <v>0</v>
      </c>
      <c r="K355" s="11"/>
      <c r="L355" s="1"/>
      <c r="M355" s="1">
        <f>E355+F355+G355+H355+I355+J355</f>
        <v>6712.9600000000009</v>
      </c>
      <c r="W355" s="101">
        <f t="shared" si="213"/>
        <v>7001.2200000000012</v>
      </c>
    </row>
    <row r="356" spans="1:23" x14ac:dyDescent="0.25">
      <c r="A356" s="105"/>
      <c r="B356" s="112"/>
      <c r="C356" s="63" t="s">
        <v>113</v>
      </c>
      <c r="D356" s="73">
        <f>D359</f>
        <v>288.26</v>
      </c>
      <c r="E356" s="73">
        <f t="shared" ref="E356:J356" si="244">E359</f>
        <v>3000</v>
      </c>
      <c r="F356" s="73">
        <f t="shared" si="244"/>
        <v>0</v>
      </c>
      <c r="G356" s="73">
        <f t="shared" si="244"/>
        <v>2818.69</v>
      </c>
      <c r="H356" s="73">
        <f t="shared" si="244"/>
        <v>0</v>
      </c>
      <c r="I356" s="73">
        <f t="shared" si="244"/>
        <v>0</v>
      </c>
      <c r="J356" s="73">
        <f t="shared" si="244"/>
        <v>0</v>
      </c>
      <c r="K356" s="11"/>
      <c r="L356" s="1"/>
      <c r="M356" s="1"/>
      <c r="W356" s="101">
        <f t="shared" si="213"/>
        <v>6106.9500000000007</v>
      </c>
    </row>
    <row r="357" spans="1:23" x14ac:dyDescent="0.25">
      <c r="A357" s="105"/>
      <c r="B357" s="112"/>
      <c r="C357" s="63" t="s">
        <v>114</v>
      </c>
      <c r="D357" s="48">
        <f>D360</f>
        <v>0</v>
      </c>
      <c r="E357" s="48">
        <f t="shared" ref="E357:J357" si="245">E360</f>
        <v>0</v>
      </c>
      <c r="F357" s="48">
        <f t="shared" si="245"/>
        <v>0</v>
      </c>
      <c r="G357" s="48">
        <f t="shared" si="245"/>
        <v>0</v>
      </c>
      <c r="H357" s="48">
        <f t="shared" si="245"/>
        <v>894.27</v>
      </c>
      <c r="I357" s="48">
        <f t="shared" si="245"/>
        <v>0</v>
      </c>
      <c r="J357" s="48">
        <f t="shared" si="245"/>
        <v>0</v>
      </c>
      <c r="K357" s="11"/>
      <c r="L357" s="1"/>
      <c r="M357" s="1"/>
      <c r="W357" s="101">
        <f t="shared" si="213"/>
        <v>894.27</v>
      </c>
    </row>
    <row r="358" spans="1:23" x14ac:dyDescent="0.25">
      <c r="A358" s="105"/>
      <c r="B358" s="112"/>
      <c r="C358" s="81" t="s">
        <v>173</v>
      </c>
      <c r="D358" s="73">
        <f>D359+D360</f>
        <v>288.26</v>
      </c>
      <c r="E358" s="73">
        <f t="shared" ref="E358:J358" si="246">E359+E360</f>
        <v>3000</v>
      </c>
      <c r="F358" s="73">
        <f t="shared" si="246"/>
        <v>0</v>
      </c>
      <c r="G358" s="73">
        <f t="shared" si="246"/>
        <v>2818.69</v>
      </c>
      <c r="H358" s="73">
        <f t="shared" si="246"/>
        <v>894.27</v>
      </c>
      <c r="I358" s="73">
        <f t="shared" si="246"/>
        <v>0</v>
      </c>
      <c r="J358" s="73">
        <f t="shared" si="246"/>
        <v>0</v>
      </c>
      <c r="K358" s="11"/>
      <c r="L358" s="1"/>
      <c r="M358" s="1">
        <f>E358+F358+G358+H358+I358+J358</f>
        <v>6712.9600000000009</v>
      </c>
      <c r="W358" s="101">
        <f t="shared" si="213"/>
        <v>7001.2200000000012</v>
      </c>
    </row>
    <row r="359" spans="1:23" x14ac:dyDescent="0.25">
      <c r="A359" s="105"/>
      <c r="B359" s="112"/>
      <c r="C359" s="85" t="s">
        <v>113</v>
      </c>
      <c r="D359" s="73">
        <f>D363</f>
        <v>288.26</v>
      </c>
      <c r="E359" s="73">
        <f t="shared" ref="E359:J360" si="247">E363</f>
        <v>3000</v>
      </c>
      <c r="F359" s="73">
        <f t="shared" si="247"/>
        <v>0</v>
      </c>
      <c r="G359" s="73">
        <f t="shared" si="247"/>
        <v>2818.69</v>
      </c>
      <c r="H359" s="73">
        <f t="shared" si="247"/>
        <v>0</v>
      </c>
      <c r="I359" s="73">
        <f t="shared" si="247"/>
        <v>0</v>
      </c>
      <c r="J359" s="73">
        <f t="shared" si="247"/>
        <v>0</v>
      </c>
      <c r="K359" s="11"/>
      <c r="L359" s="1"/>
      <c r="M359" s="1"/>
      <c r="W359" s="101"/>
    </row>
    <row r="360" spans="1:23" x14ac:dyDescent="0.25">
      <c r="A360" s="105"/>
      <c r="B360" s="112"/>
      <c r="C360" s="85" t="s">
        <v>114</v>
      </c>
      <c r="D360" s="73">
        <f>D364</f>
        <v>0</v>
      </c>
      <c r="E360" s="73">
        <f t="shared" si="247"/>
        <v>0</v>
      </c>
      <c r="F360" s="73">
        <f t="shared" si="247"/>
        <v>0</v>
      </c>
      <c r="G360" s="73">
        <f t="shared" si="247"/>
        <v>0</v>
      </c>
      <c r="H360" s="73">
        <f t="shared" si="247"/>
        <v>894.27</v>
      </c>
      <c r="I360" s="73">
        <f t="shared" si="247"/>
        <v>0</v>
      </c>
      <c r="J360" s="73">
        <f t="shared" si="247"/>
        <v>0</v>
      </c>
      <c r="K360" s="11"/>
      <c r="L360" s="1"/>
      <c r="M360" s="1"/>
      <c r="W360" s="101"/>
    </row>
    <row r="361" spans="1:23" x14ac:dyDescent="0.25">
      <c r="A361" s="105"/>
      <c r="B361" s="112"/>
      <c r="C361" s="81" t="s">
        <v>171</v>
      </c>
      <c r="D361" s="73"/>
      <c r="E361" s="73"/>
      <c r="F361" s="73"/>
      <c r="G361" s="73"/>
      <c r="H361" s="73"/>
      <c r="I361" s="73"/>
      <c r="J361" s="73"/>
      <c r="K361" s="11"/>
      <c r="L361" s="1"/>
      <c r="M361" s="1"/>
      <c r="W361" s="101"/>
    </row>
    <row r="362" spans="1:23" ht="23.25" x14ac:dyDescent="0.25">
      <c r="A362" s="105"/>
      <c r="B362" s="112"/>
      <c r="C362" s="17" t="s">
        <v>150</v>
      </c>
      <c r="D362" s="73">
        <f>D363+D364</f>
        <v>288.26</v>
      </c>
      <c r="E362" s="73">
        <f t="shared" ref="E362:J362" si="248">E363+E364</f>
        <v>3000</v>
      </c>
      <c r="F362" s="73">
        <f t="shared" si="248"/>
        <v>0</v>
      </c>
      <c r="G362" s="73">
        <f t="shared" si="248"/>
        <v>2818.69</v>
      </c>
      <c r="H362" s="73">
        <f t="shared" si="248"/>
        <v>894.27</v>
      </c>
      <c r="I362" s="73">
        <f t="shared" si="248"/>
        <v>0</v>
      </c>
      <c r="J362" s="73">
        <f t="shared" si="248"/>
        <v>0</v>
      </c>
      <c r="K362" s="4"/>
      <c r="L362" s="1"/>
      <c r="M362" s="1">
        <f>E362+F362+G362+H362+I362+J362</f>
        <v>6712.9600000000009</v>
      </c>
      <c r="W362" s="101">
        <f t="shared" si="213"/>
        <v>7001.2200000000012</v>
      </c>
    </row>
    <row r="363" spans="1:23" x14ac:dyDescent="0.25">
      <c r="A363" s="105"/>
      <c r="B363" s="112"/>
      <c r="C363" s="63" t="s">
        <v>113</v>
      </c>
      <c r="D363" s="73">
        <v>288.26</v>
      </c>
      <c r="E363" s="73">
        <v>3000</v>
      </c>
      <c r="F363" s="73">
        <v>0</v>
      </c>
      <c r="G363" s="73">
        <v>2818.69</v>
      </c>
      <c r="H363" s="73">
        <v>0</v>
      </c>
      <c r="I363" s="73">
        <v>0</v>
      </c>
      <c r="J363" s="73">
        <v>0</v>
      </c>
      <c r="K363" s="4"/>
      <c r="L363" s="1"/>
      <c r="M363" s="1"/>
      <c r="W363" s="101">
        <f t="shared" si="213"/>
        <v>6106.9500000000007</v>
      </c>
    </row>
    <row r="364" spans="1:23" x14ac:dyDescent="0.25">
      <c r="A364" s="106"/>
      <c r="B364" s="113"/>
      <c r="C364" s="63" t="s">
        <v>114</v>
      </c>
      <c r="D364" s="73">
        <v>0</v>
      </c>
      <c r="E364" s="73">
        <v>0</v>
      </c>
      <c r="F364" s="73">
        <v>0</v>
      </c>
      <c r="G364" s="73">
        <v>0</v>
      </c>
      <c r="H364" s="73">
        <v>894.27</v>
      </c>
      <c r="I364" s="73">
        <v>0</v>
      </c>
      <c r="J364" s="73">
        <v>0</v>
      </c>
      <c r="K364" s="4"/>
      <c r="L364" s="1"/>
      <c r="M364" s="1"/>
      <c r="W364" s="101">
        <f t="shared" si="213"/>
        <v>894.27</v>
      </c>
    </row>
    <row r="365" spans="1:23" x14ac:dyDescent="0.25">
      <c r="A365" s="158" t="s">
        <v>32</v>
      </c>
      <c r="B365" s="111" t="s">
        <v>73</v>
      </c>
      <c r="C365" s="17" t="s">
        <v>147</v>
      </c>
      <c r="D365" s="73">
        <f>D366+D367</f>
        <v>0</v>
      </c>
      <c r="E365" s="73">
        <f t="shared" ref="E365:J365" si="249">E366+E367</f>
        <v>0</v>
      </c>
      <c r="F365" s="73">
        <f t="shared" si="249"/>
        <v>118</v>
      </c>
      <c r="G365" s="73">
        <f t="shared" si="249"/>
        <v>38</v>
      </c>
      <c r="H365" s="73">
        <f t="shared" si="249"/>
        <v>950</v>
      </c>
      <c r="I365" s="73">
        <f t="shared" si="249"/>
        <v>0</v>
      </c>
      <c r="J365" s="73">
        <f t="shared" si="249"/>
        <v>0</v>
      </c>
      <c r="K365" s="4"/>
      <c r="L365" s="1"/>
      <c r="M365" s="1">
        <f>E365+F365+G365+H365+I365+J365</f>
        <v>1106</v>
      </c>
      <c r="W365" s="101">
        <f t="shared" si="213"/>
        <v>1106</v>
      </c>
    </row>
    <row r="366" spans="1:23" x14ac:dyDescent="0.25">
      <c r="A366" s="159"/>
      <c r="B366" s="112"/>
      <c r="C366" s="63" t="s">
        <v>113</v>
      </c>
      <c r="D366" s="73">
        <f>D369</f>
        <v>0</v>
      </c>
      <c r="E366" s="73">
        <f t="shared" ref="E366:J366" si="250">E369</f>
        <v>0</v>
      </c>
      <c r="F366" s="73">
        <f t="shared" si="250"/>
        <v>118</v>
      </c>
      <c r="G366" s="73">
        <f t="shared" si="250"/>
        <v>38</v>
      </c>
      <c r="H366" s="73">
        <f t="shared" si="250"/>
        <v>0</v>
      </c>
      <c r="I366" s="73">
        <f t="shared" si="250"/>
        <v>0</v>
      </c>
      <c r="J366" s="73">
        <f t="shared" si="250"/>
        <v>0</v>
      </c>
      <c r="K366" s="4"/>
      <c r="L366" s="1"/>
      <c r="M366" s="1"/>
      <c r="W366" s="101">
        <f t="shared" si="213"/>
        <v>156</v>
      </c>
    </row>
    <row r="367" spans="1:23" x14ac:dyDescent="0.25">
      <c r="A367" s="159"/>
      <c r="B367" s="112"/>
      <c r="C367" s="63" t="s">
        <v>114</v>
      </c>
      <c r="D367" s="73">
        <f>D370</f>
        <v>0</v>
      </c>
      <c r="E367" s="73">
        <f t="shared" ref="E367:J367" si="251">E370</f>
        <v>0</v>
      </c>
      <c r="F367" s="73">
        <f t="shared" si="251"/>
        <v>0</v>
      </c>
      <c r="G367" s="73">
        <f t="shared" si="251"/>
        <v>0</v>
      </c>
      <c r="H367" s="73">
        <f t="shared" si="251"/>
        <v>950</v>
      </c>
      <c r="I367" s="73">
        <f t="shared" si="251"/>
        <v>0</v>
      </c>
      <c r="J367" s="73">
        <f t="shared" si="251"/>
        <v>0</v>
      </c>
      <c r="K367" s="4"/>
      <c r="L367" s="1"/>
      <c r="M367" s="1"/>
      <c r="W367" s="101">
        <f t="shared" si="213"/>
        <v>950</v>
      </c>
    </row>
    <row r="368" spans="1:23" x14ac:dyDescent="0.25">
      <c r="A368" s="159"/>
      <c r="B368" s="112"/>
      <c r="C368" s="81" t="s">
        <v>173</v>
      </c>
      <c r="D368" s="73">
        <f>D369+D370</f>
        <v>0</v>
      </c>
      <c r="E368" s="73">
        <f t="shared" ref="E368:J368" si="252">E369+E370</f>
        <v>0</v>
      </c>
      <c r="F368" s="73">
        <f t="shared" si="252"/>
        <v>118</v>
      </c>
      <c r="G368" s="73">
        <f t="shared" si="252"/>
        <v>38</v>
      </c>
      <c r="H368" s="73">
        <f t="shared" si="252"/>
        <v>950</v>
      </c>
      <c r="I368" s="73">
        <f t="shared" si="252"/>
        <v>0</v>
      </c>
      <c r="J368" s="73">
        <f t="shared" si="252"/>
        <v>0</v>
      </c>
      <c r="K368" s="4"/>
      <c r="L368" s="1"/>
      <c r="M368" s="1">
        <f>E368+F368+G368+H368+I368+J368</f>
        <v>1106</v>
      </c>
      <c r="W368" s="101">
        <f t="shared" si="213"/>
        <v>1106</v>
      </c>
    </row>
    <row r="369" spans="1:23" x14ac:dyDescent="0.25">
      <c r="A369" s="159"/>
      <c r="B369" s="112"/>
      <c r="C369" s="85" t="s">
        <v>113</v>
      </c>
      <c r="D369" s="73">
        <f>D373</f>
        <v>0</v>
      </c>
      <c r="E369" s="73">
        <f t="shared" ref="E369:J370" si="253">E373</f>
        <v>0</v>
      </c>
      <c r="F369" s="73">
        <f t="shared" si="253"/>
        <v>118</v>
      </c>
      <c r="G369" s="73">
        <f t="shared" si="253"/>
        <v>38</v>
      </c>
      <c r="H369" s="73">
        <f t="shared" si="253"/>
        <v>0</v>
      </c>
      <c r="I369" s="73">
        <f t="shared" si="253"/>
        <v>0</v>
      </c>
      <c r="J369" s="73">
        <f t="shared" si="253"/>
        <v>0</v>
      </c>
      <c r="K369" s="4"/>
      <c r="L369" s="1"/>
      <c r="M369" s="1"/>
      <c r="W369" s="101"/>
    </row>
    <row r="370" spans="1:23" x14ac:dyDescent="0.25">
      <c r="A370" s="159"/>
      <c r="B370" s="112"/>
      <c r="C370" s="85" t="s">
        <v>114</v>
      </c>
      <c r="D370" s="73">
        <f>D374</f>
        <v>0</v>
      </c>
      <c r="E370" s="73">
        <f t="shared" si="253"/>
        <v>0</v>
      </c>
      <c r="F370" s="73">
        <f t="shared" si="253"/>
        <v>0</v>
      </c>
      <c r="G370" s="73">
        <f t="shared" si="253"/>
        <v>0</v>
      </c>
      <c r="H370" s="73">
        <f t="shared" si="253"/>
        <v>950</v>
      </c>
      <c r="I370" s="73">
        <f t="shared" si="253"/>
        <v>0</v>
      </c>
      <c r="J370" s="73">
        <f t="shared" si="253"/>
        <v>0</v>
      </c>
      <c r="K370" s="4"/>
      <c r="L370" s="1"/>
      <c r="M370" s="1"/>
      <c r="W370" s="101"/>
    </row>
    <row r="371" spans="1:23" x14ac:dyDescent="0.25">
      <c r="A371" s="159"/>
      <c r="B371" s="112"/>
      <c r="C371" s="81" t="s">
        <v>171</v>
      </c>
      <c r="D371" s="73"/>
      <c r="E371" s="73"/>
      <c r="F371" s="73"/>
      <c r="G371" s="73"/>
      <c r="H371" s="73"/>
      <c r="I371" s="73"/>
      <c r="J371" s="73"/>
      <c r="K371" s="4"/>
      <c r="L371" s="1"/>
      <c r="M371" s="1"/>
      <c r="W371" s="101"/>
    </row>
    <row r="372" spans="1:23" ht="23.25" x14ac:dyDescent="0.25">
      <c r="A372" s="159"/>
      <c r="B372" s="112"/>
      <c r="C372" s="17" t="s">
        <v>151</v>
      </c>
      <c r="D372" s="73">
        <f>D373+D374</f>
        <v>0</v>
      </c>
      <c r="E372" s="73">
        <f t="shared" ref="E372:J372" si="254">E373+E374</f>
        <v>0</v>
      </c>
      <c r="F372" s="73">
        <f t="shared" si="254"/>
        <v>118</v>
      </c>
      <c r="G372" s="73">
        <f t="shared" si="254"/>
        <v>38</v>
      </c>
      <c r="H372" s="73">
        <f t="shared" si="254"/>
        <v>950</v>
      </c>
      <c r="I372" s="73">
        <f t="shared" si="254"/>
        <v>0</v>
      </c>
      <c r="J372" s="73">
        <f t="shared" si="254"/>
        <v>0</v>
      </c>
      <c r="K372" s="4"/>
      <c r="L372" s="1"/>
      <c r="M372" s="1">
        <f>E372+F372+G372+H372+I372+J372</f>
        <v>1106</v>
      </c>
      <c r="W372" s="101">
        <f t="shared" si="213"/>
        <v>1106</v>
      </c>
    </row>
    <row r="373" spans="1:23" x14ac:dyDescent="0.25">
      <c r="A373" s="159"/>
      <c r="B373" s="112"/>
      <c r="C373" s="63" t="s">
        <v>113</v>
      </c>
      <c r="D373" s="73">
        <v>0</v>
      </c>
      <c r="E373" s="73">
        <v>0</v>
      </c>
      <c r="F373" s="73">
        <v>118</v>
      </c>
      <c r="G373" s="73">
        <v>38</v>
      </c>
      <c r="H373" s="73">
        <v>0</v>
      </c>
      <c r="I373" s="73">
        <v>0</v>
      </c>
      <c r="J373" s="73">
        <v>0</v>
      </c>
      <c r="K373" s="4"/>
      <c r="L373" s="1"/>
      <c r="M373" s="1"/>
      <c r="W373" s="101">
        <f t="shared" si="213"/>
        <v>156</v>
      </c>
    </row>
    <row r="374" spans="1:23" x14ac:dyDescent="0.25">
      <c r="A374" s="160"/>
      <c r="B374" s="113"/>
      <c r="C374" s="63" t="s">
        <v>114</v>
      </c>
      <c r="D374" s="73">
        <v>0</v>
      </c>
      <c r="E374" s="73">
        <v>0</v>
      </c>
      <c r="F374" s="73">
        <v>0</v>
      </c>
      <c r="G374" s="73">
        <v>0</v>
      </c>
      <c r="H374" s="73">
        <v>950</v>
      </c>
      <c r="I374" s="73">
        <v>0</v>
      </c>
      <c r="J374" s="73">
        <v>0</v>
      </c>
      <c r="K374" s="4"/>
      <c r="L374" s="1"/>
      <c r="M374" s="1"/>
      <c r="W374" s="101">
        <f t="shared" si="213"/>
        <v>950</v>
      </c>
    </row>
    <row r="375" spans="1:23" x14ac:dyDescent="0.25">
      <c r="A375" s="104" t="s">
        <v>36</v>
      </c>
      <c r="B375" s="111" t="s">
        <v>76</v>
      </c>
      <c r="C375" s="17" t="s">
        <v>147</v>
      </c>
      <c r="D375" s="73">
        <f>D376+D377</f>
        <v>14914.89</v>
      </c>
      <c r="E375" s="73">
        <f t="shared" ref="E375:J375" si="255">E376+E377</f>
        <v>19394.560000000001</v>
      </c>
      <c r="F375" s="73">
        <f t="shared" si="255"/>
        <v>17192.54</v>
      </c>
      <c r="G375" s="73">
        <f t="shared" si="255"/>
        <v>22852.49</v>
      </c>
      <c r="H375" s="73">
        <f t="shared" si="255"/>
        <v>29954.06</v>
      </c>
      <c r="I375" s="73">
        <f t="shared" si="255"/>
        <v>26204.32</v>
      </c>
      <c r="J375" s="73">
        <f t="shared" si="255"/>
        <v>29063.46</v>
      </c>
      <c r="K375" s="4"/>
      <c r="L375" s="1"/>
      <c r="M375" s="1">
        <f>E375+F375+G375+H375+I375+J375</f>
        <v>144661.43</v>
      </c>
      <c r="W375" s="101">
        <f t="shared" si="213"/>
        <v>159576.31999999998</v>
      </c>
    </row>
    <row r="376" spans="1:23" x14ac:dyDescent="0.25">
      <c r="A376" s="105"/>
      <c r="B376" s="112"/>
      <c r="C376" s="63" t="s">
        <v>113</v>
      </c>
      <c r="D376" s="73">
        <f>D379</f>
        <v>14914.89</v>
      </c>
      <c r="E376" s="73">
        <f t="shared" ref="E376:J376" si="256">E379</f>
        <v>19394.560000000001</v>
      </c>
      <c r="F376" s="73">
        <f t="shared" si="256"/>
        <v>17192.54</v>
      </c>
      <c r="G376" s="73">
        <f t="shared" si="256"/>
        <v>22852.49</v>
      </c>
      <c r="H376" s="73">
        <f t="shared" si="256"/>
        <v>0</v>
      </c>
      <c r="I376" s="73">
        <f t="shared" si="256"/>
        <v>0</v>
      </c>
      <c r="J376" s="73">
        <f t="shared" si="256"/>
        <v>0</v>
      </c>
      <c r="K376" s="4"/>
      <c r="L376" s="1"/>
      <c r="M376" s="1"/>
      <c r="W376" s="101">
        <f t="shared" si="213"/>
        <v>74354.48</v>
      </c>
    </row>
    <row r="377" spans="1:23" x14ac:dyDescent="0.25">
      <c r="A377" s="105"/>
      <c r="B377" s="112"/>
      <c r="C377" s="63" t="s">
        <v>114</v>
      </c>
      <c r="D377" s="73">
        <f>D380</f>
        <v>0</v>
      </c>
      <c r="E377" s="73">
        <f t="shared" ref="E377:J377" si="257">E380</f>
        <v>0</v>
      </c>
      <c r="F377" s="73">
        <f t="shared" si="257"/>
        <v>0</v>
      </c>
      <c r="G377" s="73">
        <f t="shared" si="257"/>
        <v>0</v>
      </c>
      <c r="H377" s="73">
        <f t="shared" si="257"/>
        <v>29954.06</v>
      </c>
      <c r="I377" s="73">
        <f t="shared" si="257"/>
        <v>26204.32</v>
      </c>
      <c r="J377" s="73">
        <f t="shared" si="257"/>
        <v>29063.46</v>
      </c>
      <c r="K377" s="4"/>
      <c r="L377" s="1"/>
      <c r="M377" s="1"/>
      <c r="W377" s="101">
        <f t="shared" si="213"/>
        <v>85221.84</v>
      </c>
    </row>
    <row r="378" spans="1:23" x14ac:dyDescent="0.25">
      <c r="A378" s="105"/>
      <c r="B378" s="112"/>
      <c r="C378" s="81" t="s">
        <v>173</v>
      </c>
      <c r="D378" s="73">
        <f>D379+D380</f>
        <v>14914.89</v>
      </c>
      <c r="E378" s="73">
        <f t="shared" ref="E378:J378" si="258">E379+E380</f>
        <v>19394.560000000001</v>
      </c>
      <c r="F378" s="73">
        <f t="shared" si="258"/>
        <v>17192.54</v>
      </c>
      <c r="G378" s="73">
        <f t="shared" si="258"/>
        <v>22852.49</v>
      </c>
      <c r="H378" s="73">
        <f t="shared" si="258"/>
        <v>29954.06</v>
      </c>
      <c r="I378" s="73">
        <f t="shared" si="258"/>
        <v>26204.32</v>
      </c>
      <c r="J378" s="73">
        <f t="shared" si="258"/>
        <v>29063.46</v>
      </c>
      <c r="K378" s="4"/>
      <c r="L378" s="1"/>
      <c r="M378" s="1">
        <f>E378+F378+G378+H378+I378+J378</f>
        <v>144661.43</v>
      </c>
      <c r="W378" s="101">
        <f t="shared" si="213"/>
        <v>159576.31999999998</v>
      </c>
    </row>
    <row r="379" spans="1:23" x14ac:dyDescent="0.25">
      <c r="A379" s="105"/>
      <c r="B379" s="112"/>
      <c r="C379" s="85" t="s">
        <v>113</v>
      </c>
      <c r="D379" s="32">
        <f>D383</f>
        <v>14914.89</v>
      </c>
      <c r="E379" s="32">
        <f t="shared" ref="E379:J380" si="259">E383</f>
        <v>19394.560000000001</v>
      </c>
      <c r="F379" s="32">
        <f t="shared" si="259"/>
        <v>17192.54</v>
      </c>
      <c r="G379" s="32">
        <f t="shared" si="259"/>
        <v>22852.49</v>
      </c>
      <c r="H379" s="32">
        <f t="shared" si="259"/>
        <v>0</v>
      </c>
      <c r="I379" s="32">
        <f t="shared" si="259"/>
        <v>0</v>
      </c>
      <c r="J379" s="32">
        <f t="shared" si="259"/>
        <v>0</v>
      </c>
      <c r="K379" s="4"/>
      <c r="L379" s="1"/>
      <c r="M379" s="1"/>
      <c r="W379" s="101"/>
    </row>
    <row r="380" spans="1:23" x14ac:dyDescent="0.25">
      <c r="A380" s="105"/>
      <c r="B380" s="112"/>
      <c r="C380" s="85" t="s">
        <v>114</v>
      </c>
      <c r="D380" s="32">
        <f>D384</f>
        <v>0</v>
      </c>
      <c r="E380" s="32">
        <f t="shared" si="259"/>
        <v>0</v>
      </c>
      <c r="F380" s="32">
        <f t="shared" si="259"/>
        <v>0</v>
      </c>
      <c r="G380" s="32">
        <f t="shared" si="259"/>
        <v>0</v>
      </c>
      <c r="H380" s="32">
        <f t="shared" si="259"/>
        <v>29954.06</v>
      </c>
      <c r="I380" s="32">
        <f t="shared" si="259"/>
        <v>26204.32</v>
      </c>
      <c r="J380" s="32">
        <f t="shared" si="259"/>
        <v>29063.46</v>
      </c>
      <c r="K380" s="4"/>
      <c r="L380" s="1"/>
      <c r="M380" s="1"/>
      <c r="W380" s="101"/>
    </row>
    <row r="381" spans="1:23" x14ac:dyDescent="0.25">
      <c r="A381" s="105"/>
      <c r="B381" s="112"/>
      <c r="C381" s="81" t="s">
        <v>171</v>
      </c>
      <c r="D381" s="32"/>
      <c r="E381" s="32"/>
      <c r="F381" s="32"/>
      <c r="G381" s="32"/>
      <c r="H381" s="32"/>
      <c r="I381" s="32"/>
      <c r="J381" s="73"/>
      <c r="K381" s="4"/>
      <c r="L381" s="1"/>
      <c r="M381" s="1"/>
      <c r="W381" s="101"/>
    </row>
    <row r="382" spans="1:23" ht="23.25" x14ac:dyDescent="0.25">
      <c r="A382" s="105"/>
      <c r="B382" s="112"/>
      <c r="C382" s="17" t="s">
        <v>151</v>
      </c>
      <c r="D382" s="32">
        <f>D383+D384</f>
        <v>14914.89</v>
      </c>
      <c r="E382" s="32">
        <f t="shared" ref="E382:J382" si="260">E383+E384</f>
        <v>19394.560000000001</v>
      </c>
      <c r="F382" s="32">
        <f t="shared" si="260"/>
        <v>17192.54</v>
      </c>
      <c r="G382" s="32">
        <f t="shared" si="260"/>
        <v>22852.49</v>
      </c>
      <c r="H382" s="32">
        <f t="shared" si="260"/>
        <v>29954.06</v>
      </c>
      <c r="I382" s="32">
        <f t="shared" si="260"/>
        <v>26204.32</v>
      </c>
      <c r="J382" s="73">
        <f t="shared" si="260"/>
        <v>29063.46</v>
      </c>
      <c r="K382" s="4"/>
      <c r="L382" s="1"/>
      <c r="M382" s="1"/>
      <c r="W382" s="101">
        <f t="shared" si="213"/>
        <v>159576.31999999998</v>
      </c>
    </row>
    <row r="383" spans="1:23" x14ac:dyDescent="0.25">
      <c r="A383" s="105"/>
      <c r="B383" s="112"/>
      <c r="C383" s="63" t="s">
        <v>113</v>
      </c>
      <c r="D383" s="73">
        <f>D393+D403+D413+D426</f>
        <v>14914.89</v>
      </c>
      <c r="E383" s="73">
        <f t="shared" ref="E383:J383" si="261">E393+E403+E413+E426</f>
        <v>19394.560000000001</v>
      </c>
      <c r="F383" s="73">
        <f t="shared" si="261"/>
        <v>17192.54</v>
      </c>
      <c r="G383" s="73">
        <f t="shared" si="261"/>
        <v>22852.49</v>
      </c>
      <c r="H383" s="73">
        <f t="shared" si="261"/>
        <v>0</v>
      </c>
      <c r="I383" s="73">
        <f t="shared" si="261"/>
        <v>0</v>
      </c>
      <c r="J383" s="73">
        <f t="shared" si="261"/>
        <v>0</v>
      </c>
      <c r="K383" s="4"/>
      <c r="L383" s="1"/>
      <c r="M383" s="1"/>
      <c r="W383" s="101">
        <f t="shared" si="213"/>
        <v>74354.48</v>
      </c>
    </row>
    <row r="384" spans="1:23" x14ac:dyDescent="0.25">
      <c r="A384" s="106"/>
      <c r="B384" s="113"/>
      <c r="C384" s="63" t="s">
        <v>114</v>
      </c>
      <c r="D384" s="73">
        <f>D394+D404+D414+D427</f>
        <v>0</v>
      </c>
      <c r="E384" s="73">
        <f t="shared" ref="E384:J384" si="262">E394+E404+E414+E427</f>
        <v>0</v>
      </c>
      <c r="F384" s="73">
        <f t="shared" si="262"/>
        <v>0</v>
      </c>
      <c r="G384" s="73">
        <f t="shared" si="262"/>
        <v>0</v>
      </c>
      <c r="H384" s="73">
        <f t="shared" si="262"/>
        <v>29954.06</v>
      </c>
      <c r="I384" s="73">
        <f t="shared" si="262"/>
        <v>26204.32</v>
      </c>
      <c r="J384" s="73">
        <f t="shared" si="262"/>
        <v>29063.46</v>
      </c>
      <c r="K384" s="4"/>
      <c r="L384" s="1"/>
      <c r="M384" s="1">
        <f>E384+F384+G384+H384+I384+J384</f>
        <v>85221.84</v>
      </c>
      <c r="W384" s="101">
        <f t="shared" si="213"/>
        <v>85221.84</v>
      </c>
    </row>
    <row r="385" spans="1:23" x14ac:dyDescent="0.25">
      <c r="A385" s="104" t="s">
        <v>61</v>
      </c>
      <c r="B385" s="111" t="s">
        <v>123</v>
      </c>
      <c r="C385" s="17" t="s">
        <v>147</v>
      </c>
      <c r="D385" s="73">
        <f>D386+D387</f>
        <v>5685.55</v>
      </c>
      <c r="E385" s="73">
        <f t="shared" ref="E385:J385" si="263">E386+E387</f>
        <v>6976.43</v>
      </c>
      <c r="F385" s="73">
        <f t="shared" si="263"/>
        <v>5543.24</v>
      </c>
      <c r="G385" s="73">
        <f t="shared" si="263"/>
        <v>8542.1</v>
      </c>
      <c r="H385" s="73">
        <f t="shared" si="263"/>
        <v>11391.4</v>
      </c>
      <c r="I385" s="73">
        <f t="shared" si="263"/>
        <v>14213.55</v>
      </c>
      <c r="J385" s="73">
        <f t="shared" si="263"/>
        <v>8000</v>
      </c>
      <c r="K385" s="4"/>
      <c r="L385" s="1"/>
      <c r="M385" s="1">
        <f>E385+F385+G385+H385+I385+J385</f>
        <v>54666.720000000001</v>
      </c>
      <c r="W385" s="101">
        <f t="shared" si="213"/>
        <v>60352.270000000004</v>
      </c>
    </row>
    <row r="386" spans="1:23" x14ac:dyDescent="0.25">
      <c r="A386" s="105"/>
      <c r="B386" s="112"/>
      <c r="C386" s="63" t="s">
        <v>113</v>
      </c>
      <c r="D386" s="73">
        <f>D389</f>
        <v>5685.55</v>
      </c>
      <c r="E386" s="73">
        <f t="shared" ref="E386:J386" si="264">E389</f>
        <v>6976.43</v>
      </c>
      <c r="F386" s="73">
        <f t="shared" si="264"/>
        <v>5543.24</v>
      </c>
      <c r="G386" s="73">
        <f t="shared" si="264"/>
        <v>8542.1</v>
      </c>
      <c r="H386" s="73">
        <f t="shared" si="264"/>
        <v>0</v>
      </c>
      <c r="I386" s="73">
        <f t="shared" si="264"/>
        <v>0</v>
      </c>
      <c r="J386" s="73">
        <f t="shared" si="264"/>
        <v>0</v>
      </c>
      <c r="K386" s="4"/>
      <c r="L386" s="1"/>
      <c r="M386" s="1"/>
      <c r="W386" s="101">
        <f t="shared" si="213"/>
        <v>26747.32</v>
      </c>
    </row>
    <row r="387" spans="1:23" x14ac:dyDescent="0.25">
      <c r="A387" s="105"/>
      <c r="B387" s="112"/>
      <c r="C387" s="63" t="s">
        <v>114</v>
      </c>
      <c r="D387" s="73">
        <f>D390</f>
        <v>0</v>
      </c>
      <c r="E387" s="73">
        <f t="shared" ref="E387:J387" si="265">E390</f>
        <v>0</v>
      </c>
      <c r="F387" s="73">
        <f t="shared" si="265"/>
        <v>0</v>
      </c>
      <c r="G387" s="73">
        <f t="shared" si="265"/>
        <v>0</v>
      </c>
      <c r="H387" s="73">
        <f t="shared" si="265"/>
        <v>11391.4</v>
      </c>
      <c r="I387" s="73">
        <f t="shared" si="265"/>
        <v>14213.55</v>
      </c>
      <c r="J387" s="73">
        <f t="shared" si="265"/>
        <v>8000</v>
      </c>
      <c r="K387" s="4"/>
      <c r="L387" s="1"/>
      <c r="M387" s="1"/>
      <c r="W387" s="101">
        <f t="shared" si="213"/>
        <v>33604.949999999997</v>
      </c>
    </row>
    <row r="388" spans="1:23" x14ac:dyDescent="0.25">
      <c r="A388" s="105"/>
      <c r="B388" s="112"/>
      <c r="C388" s="81" t="s">
        <v>173</v>
      </c>
      <c r="D388" s="73">
        <f>D389+D390</f>
        <v>5685.55</v>
      </c>
      <c r="E388" s="73">
        <f t="shared" ref="E388:J388" si="266">E389+E390</f>
        <v>6976.43</v>
      </c>
      <c r="F388" s="73">
        <f t="shared" si="266"/>
        <v>5543.24</v>
      </c>
      <c r="G388" s="73">
        <f t="shared" si="266"/>
        <v>8542.1</v>
      </c>
      <c r="H388" s="73">
        <f t="shared" si="266"/>
        <v>11391.4</v>
      </c>
      <c r="I388" s="73">
        <f t="shared" si="266"/>
        <v>14213.55</v>
      </c>
      <c r="J388" s="73">
        <f t="shared" si="266"/>
        <v>8000</v>
      </c>
      <c r="K388" s="4"/>
      <c r="L388" s="1"/>
      <c r="M388" s="1">
        <f>E388+F388+G388+H388+I388+J388</f>
        <v>54666.720000000001</v>
      </c>
      <c r="W388" s="101">
        <f t="shared" si="213"/>
        <v>60352.270000000004</v>
      </c>
    </row>
    <row r="389" spans="1:23" x14ac:dyDescent="0.25">
      <c r="A389" s="105"/>
      <c r="B389" s="112"/>
      <c r="C389" s="85" t="s">
        <v>113</v>
      </c>
      <c r="D389" s="73">
        <f>D393</f>
        <v>5685.55</v>
      </c>
      <c r="E389" s="73">
        <f t="shared" ref="E389:J390" si="267">E393</f>
        <v>6976.43</v>
      </c>
      <c r="F389" s="73">
        <f t="shared" si="267"/>
        <v>5543.24</v>
      </c>
      <c r="G389" s="73">
        <f t="shared" si="267"/>
        <v>8542.1</v>
      </c>
      <c r="H389" s="73">
        <f t="shared" si="267"/>
        <v>0</v>
      </c>
      <c r="I389" s="73">
        <f t="shared" si="267"/>
        <v>0</v>
      </c>
      <c r="J389" s="73">
        <f t="shared" si="267"/>
        <v>0</v>
      </c>
      <c r="K389" s="4"/>
      <c r="L389" s="1"/>
      <c r="M389" s="1"/>
      <c r="W389" s="101"/>
    </row>
    <row r="390" spans="1:23" x14ac:dyDescent="0.25">
      <c r="A390" s="105"/>
      <c r="B390" s="112"/>
      <c r="C390" s="85" t="s">
        <v>114</v>
      </c>
      <c r="D390" s="73">
        <f>D394</f>
        <v>0</v>
      </c>
      <c r="E390" s="73">
        <f t="shared" si="267"/>
        <v>0</v>
      </c>
      <c r="F390" s="73">
        <f t="shared" si="267"/>
        <v>0</v>
      </c>
      <c r="G390" s="73">
        <f t="shared" si="267"/>
        <v>0</v>
      </c>
      <c r="H390" s="73">
        <f t="shared" si="267"/>
        <v>11391.4</v>
      </c>
      <c r="I390" s="73">
        <f t="shared" si="267"/>
        <v>14213.55</v>
      </c>
      <c r="J390" s="73">
        <f t="shared" si="267"/>
        <v>8000</v>
      </c>
      <c r="K390" s="4"/>
      <c r="L390" s="1"/>
      <c r="M390" s="1"/>
      <c r="W390" s="101"/>
    </row>
    <row r="391" spans="1:23" x14ac:dyDescent="0.25">
      <c r="A391" s="105"/>
      <c r="B391" s="112"/>
      <c r="C391" s="81" t="s">
        <v>171</v>
      </c>
      <c r="D391" s="73"/>
      <c r="E391" s="73"/>
      <c r="F391" s="73"/>
      <c r="G391" s="73"/>
      <c r="H391" s="73"/>
      <c r="I391" s="73"/>
      <c r="J391" s="73"/>
      <c r="K391" s="4"/>
      <c r="L391" s="1"/>
      <c r="M391" s="1"/>
      <c r="W391" s="101"/>
    </row>
    <row r="392" spans="1:23" ht="23.25" x14ac:dyDescent="0.25">
      <c r="A392" s="105"/>
      <c r="B392" s="112"/>
      <c r="C392" s="17" t="s">
        <v>151</v>
      </c>
      <c r="D392" s="73">
        <f>D393+D394</f>
        <v>5685.55</v>
      </c>
      <c r="E392" s="73">
        <f t="shared" ref="E392:J392" si="268">E393+E394</f>
        <v>6976.43</v>
      </c>
      <c r="F392" s="73">
        <f t="shared" si="268"/>
        <v>5543.24</v>
      </c>
      <c r="G392" s="73">
        <f t="shared" si="268"/>
        <v>8542.1</v>
      </c>
      <c r="H392" s="73">
        <f t="shared" si="268"/>
        <v>11391.4</v>
      </c>
      <c r="I392" s="73">
        <f t="shared" si="268"/>
        <v>14213.55</v>
      </c>
      <c r="J392" s="73">
        <f t="shared" si="268"/>
        <v>8000</v>
      </c>
      <c r="K392" s="4"/>
      <c r="L392" s="1"/>
      <c r="M392" s="1"/>
      <c r="W392" s="101">
        <f t="shared" si="213"/>
        <v>60352.270000000004</v>
      </c>
    </row>
    <row r="393" spans="1:23" x14ac:dyDescent="0.25">
      <c r="A393" s="105"/>
      <c r="B393" s="112"/>
      <c r="C393" s="63" t="s">
        <v>113</v>
      </c>
      <c r="D393" s="73">
        <v>5685.55</v>
      </c>
      <c r="E393" s="73">
        <v>6976.43</v>
      </c>
      <c r="F393" s="73">
        <v>5543.24</v>
      </c>
      <c r="G393" s="73">
        <v>8542.1</v>
      </c>
      <c r="H393" s="73">
        <v>0</v>
      </c>
      <c r="I393" s="73">
        <v>0</v>
      </c>
      <c r="J393" s="73">
        <v>0</v>
      </c>
      <c r="K393" s="4"/>
      <c r="L393" s="1"/>
      <c r="M393" s="1"/>
      <c r="W393" s="101">
        <f t="shared" si="213"/>
        <v>26747.32</v>
      </c>
    </row>
    <row r="394" spans="1:23" x14ac:dyDescent="0.25">
      <c r="A394" s="106"/>
      <c r="B394" s="113"/>
      <c r="C394" s="63" t="s">
        <v>114</v>
      </c>
      <c r="D394" s="73">
        <v>0</v>
      </c>
      <c r="E394" s="73">
        <v>0</v>
      </c>
      <c r="F394" s="73">
        <v>0</v>
      </c>
      <c r="G394" s="73">
        <v>0</v>
      </c>
      <c r="H394" s="73">
        <v>11391.4</v>
      </c>
      <c r="I394" s="73">
        <v>14213.55</v>
      </c>
      <c r="J394" s="73">
        <v>8000</v>
      </c>
      <c r="K394" s="4"/>
      <c r="L394" s="1"/>
      <c r="M394" s="1">
        <f>E394+F394+G394+H394+I394+J394</f>
        <v>33604.949999999997</v>
      </c>
      <c r="N394" s="1"/>
      <c r="W394" s="101">
        <f t="shared" si="213"/>
        <v>33604.949999999997</v>
      </c>
    </row>
    <row r="395" spans="1:23" x14ac:dyDescent="0.25">
      <c r="A395" s="104" t="s">
        <v>62</v>
      </c>
      <c r="B395" s="111" t="s">
        <v>33</v>
      </c>
      <c r="C395" s="17" t="s">
        <v>147</v>
      </c>
      <c r="D395" s="73">
        <f>D396+D397</f>
        <v>2100</v>
      </c>
      <c r="E395" s="73">
        <f t="shared" ref="E395:J395" si="269">E396+E397</f>
        <v>4497.76</v>
      </c>
      <c r="F395" s="73">
        <f t="shared" si="269"/>
        <v>3544.4</v>
      </c>
      <c r="G395" s="73">
        <f t="shared" si="269"/>
        <v>3510</v>
      </c>
      <c r="H395" s="73">
        <f t="shared" si="269"/>
        <v>4833.3999999999996</v>
      </c>
      <c r="I395" s="73">
        <f t="shared" si="269"/>
        <v>0</v>
      </c>
      <c r="J395" s="73">
        <f t="shared" si="269"/>
        <v>5000</v>
      </c>
      <c r="K395" s="4"/>
      <c r="L395" s="1"/>
      <c r="M395" s="1">
        <f>E395+F395+G395+H395+I395+J395</f>
        <v>21385.559999999998</v>
      </c>
      <c r="W395" s="101">
        <f t="shared" si="213"/>
        <v>23485.559999999998</v>
      </c>
    </row>
    <row r="396" spans="1:23" x14ac:dyDescent="0.25">
      <c r="A396" s="105"/>
      <c r="B396" s="112"/>
      <c r="C396" s="63" t="s">
        <v>113</v>
      </c>
      <c r="D396" s="73">
        <f>D399</f>
        <v>2100</v>
      </c>
      <c r="E396" s="73">
        <f t="shared" ref="E396:J396" si="270">E399</f>
        <v>4497.76</v>
      </c>
      <c r="F396" s="73">
        <f t="shared" si="270"/>
        <v>3544.4</v>
      </c>
      <c r="G396" s="73">
        <f t="shared" si="270"/>
        <v>3510</v>
      </c>
      <c r="H396" s="73">
        <f t="shared" si="270"/>
        <v>0</v>
      </c>
      <c r="I396" s="73">
        <f t="shared" si="270"/>
        <v>0</v>
      </c>
      <c r="J396" s="73">
        <f t="shared" si="270"/>
        <v>0</v>
      </c>
      <c r="K396" s="4"/>
      <c r="L396" s="1"/>
      <c r="M396" s="1"/>
      <c r="W396" s="101">
        <f t="shared" ref="W396:W488" si="271">D396+E396+F396+G396+H396+I396+J396</f>
        <v>13652.16</v>
      </c>
    </row>
    <row r="397" spans="1:23" x14ac:dyDescent="0.25">
      <c r="A397" s="105"/>
      <c r="B397" s="112"/>
      <c r="C397" s="63" t="s">
        <v>114</v>
      </c>
      <c r="D397" s="73">
        <f>D400</f>
        <v>0</v>
      </c>
      <c r="E397" s="73">
        <f t="shared" ref="E397:J397" si="272">E400</f>
        <v>0</v>
      </c>
      <c r="F397" s="73">
        <f t="shared" si="272"/>
        <v>0</v>
      </c>
      <c r="G397" s="73">
        <f t="shared" si="272"/>
        <v>0</v>
      </c>
      <c r="H397" s="73">
        <f t="shared" si="272"/>
        <v>4833.3999999999996</v>
      </c>
      <c r="I397" s="73">
        <f t="shared" si="272"/>
        <v>0</v>
      </c>
      <c r="J397" s="73">
        <f t="shared" si="272"/>
        <v>5000</v>
      </c>
      <c r="K397" s="4"/>
      <c r="L397" s="1"/>
      <c r="M397" s="1"/>
      <c r="W397" s="101">
        <f t="shared" si="271"/>
        <v>9833.4</v>
      </c>
    </row>
    <row r="398" spans="1:23" x14ac:dyDescent="0.25">
      <c r="A398" s="105"/>
      <c r="B398" s="112"/>
      <c r="C398" s="81" t="s">
        <v>173</v>
      </c>
      <c r="D398" s="73">
        <f>D399+D400</f>
        <v>2100</v>
      </c>
      <c r="E398" s="73">
        <f t="shared" ref="E398:J398" si="273">E399+E400</f>
        <v>4497.76</v>
      </c>
      <c r="F398" s="73">
        <f t="shared" si="273"/>
        <v>3544.4</v>
      </c>
      <c r="G398" s="73">
        <f t="shared" si="273"/>
        <v>3510</v>
      </c>
      <c r="H398" s="73">
        <f t="shared" si="273"/>
        <v>4833.3999999999996</v>
      </c>
      <c r="I398" s="73">
        <f t="shared" si="273"/>
        <v>0</v>
      </c>
      <c r="J398" s="73">
        <f t="shared" si="273"/>
        <v>5000</v>
      </c>
      <c r="K398" s="4">
        <f>H394+H404+H414</f>
        <v>17832.47</v>
      </c>
      <c r="L398" s="1"/>
      <c r="M398" s="1">
        <f>E398+F398+G398+H398+I398+J398</f>
        <v>21385.559999999998</v>
      </c>
      <c r="N398" s="1"/>
      <c r="O398" s="1">
        <f>H394+H404+H414</f>
        <v>17832.47</v>
      </c>
      <c r="W398" s="101">
        <f t="shared" si="271"/>
        <v>23485.559999999998</v>
      </c>
    </row>
    <row r="399" spans="1:23" x14ac:dyDescent="0.25">
      <c r="A399" s="105"/>
      <c r="B399" s="112"/>
      <c r="C399" s="85" t="s">
        <v>113</v>
      </c>
      <c r="D399" s="73">
        <f>D403</f>
        <v>2100</v>
      </c>
      <c r="E399" s="73">
        <f t="shared" ref="E399:J400" si="274">E403</f>
        <v>4497.76</v>
      </c>
      <c r="F399" s="73">
        <f t="shared" si="274"/>
        <v>3544.4</v>
      </c>
      <c r="G399" s="73">
        <f t="shared" si="274"/>
        <v>3510</v>
      </c>
      <c r="H399" s="73">
        <f t="shared" si="274"/>
        <v>0</v>
      </c>
      <c r="I399" s="73">
        <f t="shared" si="274"/>
        <v>0</v>
      </c>
      <c r="J399" s="73">
        <f t="shared" si="274"/>
        <v>0</v>
      </c>
      <c r="K399" s="4"/>
      <c r="L399" s="1"/>
      <c r="M399" s="1"/>
      <c r="N399" s="1"/>
      <c r="O399" s="1"/>
      <c r="W399" s="101"/>
    </row>
    <row r="400" spans="1:23" x14ac:dyDescent="0.25">
      <c r="A400" s="105"/>
      <c r="B400" s="112"/>
      <c r="C400" s="85" t="s">
        <v>114</v>
      </c>
      <c r="D400" s="73">
        <f>D404</f>
        <v>0</v>
      </c>
      <c r="E400" s="73">
        <f t="shared" si="274"/>
        <v>0</v>
      </c>
      <c r="F400" s="73">
        <f t="shared" si="274"/>
        <v>0</v>
      </c>
      <c r="G400" s="73">
        <f t="shared" si="274"/>
        <v>0</v>
      </c>
      <c r="H400" s="73">
        <f t="shared" si="274"/>
        <v>4833.3999999999996</v>
      </c>
      <c r="I400" s="73">
        <f t="shared" si="274"/>
        <v>0</v>
      </c>
      <c r="J400" s="73">
        <f t="shared" si="274"/>
        <v>5000</v>
      </c>
      <c r="K400" s="4"/>
      <c r="L400" s="1"/>
      <c r="M400" s="1"/>
      <c r="N400" s="1"/>
      <c r="O400" s="1"/>
      <c r="W400" s="101"/>
    </row>
    <row r="401" spans="1:23" x14ac:dyDescent="0.25">
      <c r="A401" s="105"/>
      <c r="B401" s="112"/>
      <c r="C401" s="81" t="s">
        <v>171</v>
      </c>
      <c r="D401" s="73"/>
      <c r="E401" s="73"/>
      <c r="F401" s="73"/>
      <c r="G401" s="73"/>
      <c r="H401" s="73"/>
      <c r="I401" s="73"/>
      <c r="J401" s="73"/>
      <c r="K401" s="4"/>
      <c r="L401" s="1"/>
      <c r="M401" s="1"/>
      <c r="N401" s="1"/>
      <c r="O401" s="1"/>
      <c r="W401" s="101"/>
    </row>
    <row r="402" spans="1:23" ht="23.25" x14ac:dyDescent="0.25">
      <c r="A402" s="105"/>
      <c r="B402" s="112"/>
      <c r="C402" s="17" t="s">
        <v>151</v>
      </c>
      <c r="D402" s="73">
        <f>D403+D404</f>
        <v>2100</v>
      </c>
      <c r="E402" s="73">
        <f t="shared" ref="E402:J402" si="275">E403+E404</f>
        <v>4497.76</v>
      </c>
      <c r="F402" s="73">
        <f t="shared" si="275"/>
        <v>3544.4</v>
      </c>
      <c r="G402" s="73">
        <f t="shared" si="275"/>
        <v>3510</v>
      </c>
      <c r="H402" s="73">
        <f t="shared" si="275"/>
        <v>4833.3999999999996</v>
      </c>
      <c r="I402" s="73">
        <f t="shared" si="275"/>
        <v>0</v>
      </c>
      <c r="J402" s="73">
        <f t="shared" si="275"/>
        <v>5000</v>
      </c>
      <c r="K402" s="4"/>
      <c r="L402" s="1"/>
      <c r="M402" s="1"/>
      <c r="N402" s="1"/>
      <c r="O402" s="1"/>
      <c r="W402" s="101">
        <f t="shared" si="271"/>
        <v>23485.559999999998</v>
      </c>
    </row>
    <row r="403" spans="1:23" x14ac:dyDescent="0.25">
      <c r="A403" s="105"/>
      <c r="B403" s="112"/>
      <c r="C403" s="63" t="s">
        <v>113</v>
      </c>
      <c r="D403" s="73">
        <v>2100</v>
      </c>
      <c r="E403" s="73">
        <v>4497.76</v>
      </c>
      <c r="F403" s="73">
        <v>3544.4</v>
      </c>
      <c r="G403" s="73">
        <v>3510</v>
      </c>
      <c r="H403" s="48">
        <v>0</v>
      </c>
      <c r="I403" s="48">
        <v>0</v>
      </c>
      <c r="J403" s="48">
        <v>0</v>
      </c>
      <c r="K403" s="4"/>
      <c r="L403" s="1"/>
      <c r="M403" s="1"/>
      <c r="N403" s="1"/>
      <c r="O403" s="1"/>
      <c r="W403" s="101">
        <f t="shared" si="271"/>
        <v>13652.16</v>
      </c>
    </row>
    <row r="404" spans="1:23" x14ac:dyDescent="0.25">
      <c r="A404" s="106"/>
      <c r="B404" s="113"/>
      <c r="C404" s="63" t="s">
        <v>114</v>
      </c>
      <c r="D404" s="73">
        <v>0</v>
      </c>
      <c r="E404" s="73">
        <v>0</v>
      </c>
      <c r="F404" s="48">
        <v>0</v>
      </c>
      <c r="G404" s="48">
        <v>0</v>
      </c>
      <c r="H404" s="48">
        <v>4833.3999999999996</v>
      </c>
      <c r="I404" s="48">
        <v>0</v>
      </c>
      <c r="J404" s="48">
        <v>5000</v>
      </c>
      <c r="K404" s="4"/>
      <c r="L404" s="1"/>
      <c r="M404" s="1">
        <f>E404+F404+G404+H404+I404+J404</f>
        <v>9833.4</v>
      </c>
      <c r="W404" s="101">
        <f t="shared" si="271"/>
        <v>9833.4</v>
      </c>
    </row>
    <row r="405" spans="1:23" x14ac:dyDescent="0.25">
      <c r="A405" s="104" t="s">
        <v>74</v>
      </c>
      <c r="B405" s="111" t="s">
        <v>34</v>
      </c>
      <c r="C405" s="17" t="s">
        <v>147</v>
      </c>
      <c r="D405" s="73">
        <f>D406+D407</f>
        <v>299.85000000000002</v>
      </c>
      <c r="E405" s="73">
        <f t="shared" ref="E405:V405" si="276">E406+E407</f>
        <v>700</v>
      </c>
      <c r="F405" s="73">
        <f t="shared" si="276"/>
        <v>0</v>
      </c>
      <c r="G405" s="73">
        <f t="shared" si="276"/>
        <v>866.12</v>
      </c>
      <c r="H405" s="73">
        <f t="shared" si="276"/>
        <v>1607.67</v>
      </c>
      <c r="I405" s="73">
        <f t="shared" si="276"/>
        <v>0</v>
      </c>
      <c r="J405" s="73">
        <f t="shared" si="276"/>
        <v>2042.5</v>
      </c>
      <c r="K405" s="37">
        <f t="shared" si="276"/>
        <v>0</v>
      </c>
      <c r="L405" s="31">
        <f t="shared" si="276"/>
        <v>0</v>
      </c>
      <c r="M405" s="31">
        <f t="shared" si="276"/>
        <v>0</v>
      </c>
      <c r="N405" s="31">
        <f t="shared" si="276"/>
        <v>0</v>
      </c>
      <c r="O405" s="31">
        <f t="shared" si="276"/>
        <v>0</v>
      </c>
      <c r="P405" s="31">
        <f t="shared" si="276"/>
        <v>0</v>
      </c>
      <c r="Q405" s="31">
        <f t="shared" si="276"/>
        <v>0</v>
      </c>
      <c r="R405" s="31">
        <f t="shared" si="276"/>
        <v>0</v>
      </c>
      <c r="S405" s="31">
        <f t="shared" si="276"/>
        <v>0</v>
      </c>
      <c r="T405" s="31">
        <f t="shared" si="276"/>
        <v>0</v>
      </c>
      <c r="U405" s="31">
        <f t="shared" si="276"/>
        <v>0</v>
      </c>
      <c r="V405" s="31">
        <f t="shared" si="276"/>
        <v>0</v>
      </c>
      <c r="W405" s="101">
        <f t="shared" si="271"/>
        <v>5516.14</v>
      </c>
    </row>
    <row r="406" spans="1:23" x14ac:dyDescent="0.25">
      <c r="A406" s="105"/>
      <c r="B406" s="112"/>
      <c r="C406" s="63" t="s">
        <v>113</v>
      </c>
      <c r="D406" s="73">
        <f>D409</f>
        <v>299.85000000000002</v>
      </c>
      <c r="E406" s="73">
        <f t="shared" ref="E406:J406" si="277">E409</f>
        <v>700</v>
      </c>
      <c r="F406" s="73">
        <f t="shared" si="277"/>
        <v>0</v>
      </c>
      <c r="G406" s="73">
        <f t="shared" si="277"/>
        <v>866.12</v>
      </c>
      <c r="H406" s="73">
        <f t="shared" si="277"/>
        <v>0</v>
      </c>
      <c r="I406" s="73">
        <f t="shared" si="277"/>
        <v>0</v>
      </c>
      <c r="J406" s="73">
        <f t="shared" si="277"/>
        <v>0</v>
      </c>
      <c r="K406" s="5"/>
      <c r="L406" s="1"/>
      <c r="M406" s="1"/>
      <c r="W406" s="101">
        <f t="shared" si="271"/>
        <v>1865.97</v>
      </c>
    </row>
    <row r="407" spans="1:23" x14ac:dyDescent="0.25">
      <c r="A407" s="105"/>
      <c r="B407" s="112"/>
      <c r="C407" s="63" t="s">
        <v>114</v>
      </c>
      <c r="D407" s="73">
        <f>D410</f>
        <v>0</v>
      </c>
      <c r="E407" s="73">
        <f t="shared" ref="E407:J407" si="278">E410</f>
        <v>0</v>
      </c>
      <c r="F407" s="73">
        <f t="shared" si="278"/>
        <v>0</v>
      </c>
      <c r="G407" s="73">
        <f t="shared" si="278"/>
        <v>0</v>
      </c>
      <c r="H407" s="73">
        <f t="shared" si="278"/>
        <v>1607.67</v>
      </c>
      <c r="I407" s="73">
        <f t="shared" si="278"/>
        <v>0</v>
      </c>
      <c r="J407" s="73">
        <f t="shared" si="278"/>
        <v>2042.5</v>
      </c>
      <c r="K407" s="5"/>
      <c r="L407" s="1"/>
      <c r="M407" s="1"/>
      <c r="W407" s="101">
        <f t="shared" si="271"/>
        <v>3650.17</v>
      </c>
    </row>
    <row r="408" spans="1:23" x14ac:dyDescent="0.25">
      <c r="A408" s="105"/>
      <c r="B408" s="112"/>
      <c r="C408" s="81" t="s">
        <v>173</v>
      </c>
      <c r="D408" s="73">
        <f>D409+D410</f>
        <v>299.85000000000002</v>
      </c>
      <c r="E408" s="73">
        <f t="shared" ref="E408:J408" si="279">E409+E410</f>
        <v>700</v>
      </c>
      <c r="F408" s="73">
        <f t="shared" si="279"/>
        <v>0</v>
      </c>
      <c r="G408" s="73">
        <f t="shared" si="279"/>
        <v>866.12</v>
      </c>
      <c r="H408" s="73">
        <f t="shared" si="279"/>
        <v>1607.67</v>
      </c>
      <c r="I408" s="73">
        <f t="shared" si="279"/>
        <v>0</v>
      </c>
      <c r="J408" s="73">
        <f t="shared" si="279"/>
        <v>2042.5</v>
      </c>
      <c r="K408" s="5"/>
      <c r="L408" s="1"/>
      <c r="M408" s="1">
        <f>E408+F408+G408+H408+I408+J408</f>
        <v>5216.29</v>
      </c>
      <c r="W408" s="101">
        <f t="shared" si="271"/>
        <v>5516.14</v>
      </c>
    </row>
    <row r="409" spans="1:23" x14ac:dyDescent="0.25">
      <c r="A409" s="105"/>
      <c r="B409" s="112"/>
      <c r="C409" s="85" t="s">
        <v>113</v>
      </c>
      <c r="D409" s="73">
        <f>D413</f>
        <v>299.85000000000002</v>
      </c>
      <c r="E409" s="73">
        <f t="shared" ref="E409:J410" si="280">E413</f>
        <v>700</v>
      </c>
      <c r="F409" s="73">
        <f t="shared" si="280"/>
        <v>0</v>
      </c>
      <c r="G409" s="73">
        <f t="shared" si="280"/>
        <v>866.12</v>
      </c>
      <c r="H409" s="73">
        <f t="shared" si="280"/>
        <v>0</v>
      </c>
      <c r="I409" s="73">
        <f t="shared" si="280"/>
        <v>0</v>
      </c>
      <c r="J409" s="73">
        <f t="shared" si="280"/>
        <v>0</v>
      </c>
      <c r="K409" s="5"/>
      <c r="L409" s="1"/>
      <c r="M409" s="1"/>
      <c r="W409" s="101"/>
    </row>
    <row r="410" spans="1:23" x14ac:dyDescent="0.25">
      <c r="A410" s="105"/>
      <c r="B410" s="112"/>
      <c r="C410" s="85" t="s">
        <v>114</v>
      </c>
      <c r="D410" s="73">
        <f>D414</f>
        <v>0</v>
      </c>
      <c r="E410" s="73">
        <f t="shared" si="280"/>
        <v>0</v>
      </c>
      <c r="F410" s="73">
        <f t="shared" si="280"/>
        <v>0</v>
      </c>
      <c r="G410" s="73">
        <f t="shared" si="280"/>
        <v>0</v>
      </c>
      <c r="H410" s="73">
        <f t="shared" si="280"/>
        <v>1607.67</v>
      </c>
      <c r="I410" s="73">
        <f t="shared" si="280"/>
        <v>0</v>
      </c>
      <c r="J410" s="73">
        <f t="shared" si="280"/>
        <v>2042.5</v>
      </c>
      <c r="K410" s="5"/>
      <c r="L410" s="1"/>
      <c r="M410" s="1"/>
      <c r="W410" s="101"/>
    </row>
    <row r="411" spans="1:23" x14ac:dyDescent="0.25">
      <c r="A411" s="105"/>
      <c r="B411" s="112"/>
      <c r="C411" s="81" t="s">
        <v>171</v>
      </c>
      <c r="D411" s="73"/>
      <c r="E411" s="73"/>
      <c r="F411" s="73"/>
      <c r="G411" s="73"/>
      <c r="H411" s="73"/>
      <c r="I411" s="73"/>
      <c r="J411" s="73"/>
      <c r="K411" s="5"/>
      <c r="L411" s="1"/>
      <c r="M411" s="1"/>
      <c r="W411" s="101"/>
    </row>
    <row r="412" spans="1:23" ht="23.25" x14ac:dyDescent="0.25">
      <c r="A412" s="105"/>
      <c r="B412" s="112"/>
      <c r="C412" s="17" t="s">
        <v>150</v>
      </c>
      <c r="D412" s="73">
        <f>D413+D414</f>
        <v>299.85000000000002</v>
      </c>
      <c r="E412" s="73">
        <f t="shared" ref="E412:J412" si="281">E413+E414</f>
        <v>700</v>
      </c>
      <c r="F412" s="73">
        <f t="shared" si="281"/>
        <v>0</v>
      </c>
      <c r="G412" s="73">
        <f t="shared" si="281"/>
        <v>866.12</v>
      </c>
      <c r="H412" s="73">
        <f t="shared" si="281"/>
        <v>1607.67</v>
      </c>
      <c r="I412" s="73">
        <f t="shared" si="281"/>
        <v>0</v>
      </c>
      <c r="J412" s="73">
        <f t="shared" si="281"/>
        <v>2042.5</v>
      </c>
      <c r="K412" s="5"/>
      <c r="L412" s="1"/>
      <c r="M412" s="1"/>
      <c r="W412" s="101">
        <f t="shared" si="271"/>
        <v>5516.14</v>
      </c>
    </row>
    <row r="413" spans="1:23" x14ac:dyDescent="0.25">
      <c r="A413" s="105"/>
      <c r="B413" s="112"/>
      <c r="C413" s="63" t="s">
        <v>113</v>
      </c>
      <c r="D413" s="73">
        <v>299.85000000000002</v>
      </c>
      <c r="E413" s="73">
        <v>700</v>
      </c>
      <c r="F413" s="73">
        <v>0</v>
      </c>
      <c r="G413" s="73">
        <v>866.12</v>
      </c>
      <c r="H413" s="48">
        <v>0</v>
      </c>
      <c r="I413" s="48">
        <v>0</v>
      </c>
      <c r="J413" s="48">
        <v>0</v>
      </c>
      <c r="K413" s="5"/>
      <c r="L413" s="1"/>
      <c r="M413" s="1"/>
      <c r="W413" s="101">
        <f t="shared" si="271"/>
        <v>1865.97</v>
      </c>
    </row>
    <row r="414" spans="1:23" x14ac:dyDescent="0.25">
      <c r="A414" s="106"/>
      <c r="B414" s="113"/>
      <c r="C414" s="63" t="s">
        <v>114</v>
      </c>
      <c r="D414" s="73">
        <v>0</v>
      </c>
      <c r="E414" s="73">
        <v>0</v>
      </c>
      <c r="F414" s="48">
        <v>0</v>
      </c>
      <c r="G414" s="48">
        <v>0</v>
      </c>
      <c r="H414" s="48">
        <v>1607.67</v>
      </c>
      <c r="I414" s="48">
        <v>0</v>
      </c>
      <c r="J414" s="48">
        <v>2042.5</v>
      </c>
      <c r="K414" s="5"/>
      <c r="L414" s="1"/>
      <c r="M414" s="1">
        <f>E414+F414+G414+H414+I414+J414</f>
        <v>3650.17</v>
      </c>
      <c r="W414" s="101">
        <f t="shared" si="271"/>
        <v>3650.17</v>
      </c>
    </row>
    <row r="415" spans="1:23" x14ac:dyDescent="0.25">
      <c r="A415" s="129" t="s">
        <v>78</v>
      </c>
      <c r="B415" s="111" t="s">
        <v>35</v>
      </c>
      <c r="C415" s="17" t="s">
        <v>147</v>
      </c>
      <c r="D415" s="73">
        <f>D416+D417</f>
        <v>6829.49</v>
      </c>
      <c r="E415" s="73">
        <f t="shared" ref="E415:J415" si="282">E416+E417</f>
        <v>7220.37</v>
      </c>
      <c r="F415" s="73">
        <f t="shared" si="282"/>
        <v>8104.9</v>
      </c>
      <c r="G415" s="73">
        <f t="shared" si="282"/>
        <v>9934.27</v>
      </c>
      <c r="H415" s="73">
        <f t="shared" si="282"/>
        <v>12121.59</v>
      </c>
      <c r="I415" s="73">
        <f t="shared" si="282"/>
        <v>11990.76</v>
      </c>
      <c r="J415" s="73">
        <f t="shared" si="282"/>
        <v>14020.96</v>
      </c>
      <c r="K415" s="4"/>
      <c r="L415" s="1"/>
      <c r="M415" s="1">
        <f>E415+F415+G415+H415+I415+J415</f>
        <v>63392.850000000006</v>
      </c>
      <c r="W415" s="101">
        <f t="shared" si="271"/>
        <v>70222.34</v>
      </c>
    </row>
    <row r="416" spans="1:23" x14ac:dyDescent="0.25">
      <c r="A416" s="130"/>
      <c r="B416" s="112"/>
      <c r="C416" s="63" t="s">
        <v>113</v>
      </c>
      <c r="D416" s="73">
        <f>D419</f>
        <v>6829.49</v>
      </c>
      <c r="E416" s="73">
        <f t="shared" ref="E416:J416" si="283">E419</f>
        <v>7220.37</v>
      </c>
      <c r="F416" s="73">
        <f t="shared" si="283"/>
        <v>8104.9</v>
      </c>
      <c r="G416" s="73">
        <f t="shared" si="283"/>
        <v>9934.27</v>
      </c>
      <c r="H416" s="73">
        <f t="shared" si="283"/>
        <v>0</v>
      </c>
      <c r="I416" s="73">
        <f t="shared" si="283"/>
        <v>0</v>
      </c>
      <c r="J416" s="73">
        <f t="shared" si="283"/>
        <v>0</v>
      </c>
      <c r="K416" s="4"/>
      <c r="L416" s="1"/>
      <c r="M416" s="1"/>
      <c r="W416" s="101">
        <f t="shared" si="271"/>
        <v>32089.030000000002</v>
      </c>
    </row>
    <row r="417" spans="1:23" x14ac:dyDescent="0.25">
      <c r="A417" s="130"/>
      <c r="B417" s="112"/>
      <c r="C417" s="63" t="s">
        <v>114</v>
      </c>
      <c r="D417" s="73">
        <f>D420</f>
        <v>0</v>
      </c>
      <c r="E417" s="73">
        <f t="shared" ref="E417:V417" si="284">E420</f>
        <v>0</v>
      </c>
      <c r="F417" s="73">
        <f t="shared" si="284"/>
        <v>0</v>
      </c>
      <c r="G417" s="73">
        <f t="shared" si="284"/>
        <v>0</v>
      </c>
      <c r="H417" s="73">
        <f t="shared" si="284"/>
        <v>12121.59</v>
      </c>
      <c r="I417" s="73">
        <f t="shared" si="284"/>
        <v>11990.76</v>
      </c>
      <c r="J417" s="73">
        <f t="shared" si="284"/>
        <v>14020.96</v>
      </c>
      <c r="K417" s="73">
        <f t="shared" si="284"/>
        <v>0</v>
      </c>
      <c r="L417" s="73">
        <f t="shared" si="284"/>
        <v>0</v>
      </c>
      <c r="M417" s="73">
        <f t="shared" si="284"/>
        <v>0</v>
      </c>
      <c r="N417" s="73">
        <f t="shared" si="284"/>
        <v>0</v>
      </c>
      <c r="O417" s="73">
        <f t="shared" si="284"/>
        <v>0</v>
      </c>
      <c r="P417" s="73">
        <f t="shared" si="284"/>
        <v>0</v>
      </c>
      <c r="Q417" s="73">
        <f t="shared" si="284"/>
        <v>0</v>
      </c>
      <c r="R417" s="73">
        <f t="shared" si="284"/>
        <v>0</v>
      </c>
      <c r="S417" s="73">
        <f t="shared" si="284"/>
        <v>0</v>
      </c>
      <c r="T417" s="73">
        <f t="shared" si="284"/>
        <v>0</v>
      </c>
      <c r="U417" s="73">
        <f t="shared" si="284"/>
        <v>0</v>
      </c>
      <c r="V417" s="73">
        <f t="shared" si="284"/>
        <v>0</v>
      </c>
      <c r="W417" s="101">
        <f t="shared" si="271"/>
        <v>38133.31</v>
      </c>
    </row>
    <row r="418" spans="1:23" x14ac:dyDescent="0.25">
      <c r="A418" s="130"/>
      <c r="B418" s="112"/>
      <c r="C418" s="81" t="s">
        <v>173</v>
      </c>
      <c r="D418" s="73">
        <f>D419+D420</f>
        <v>6829.49</v>
      </c>
      <c r="E418" s="73">
        <f t="shared" ref="E418:J418" si="285">E419+E420</f>
        <v>7220.37</v>
      </c>
      <c r="F418" s="73">
        <f t="shared" si="285"/>
        <v>8104.9</v>
      </c>
      <c r="G418" s="73">
        <f t="shared" si="285"/>
        <v>9934.27</v>
      </c>
      <c r="H418" s="73">
        <f t="shared" si="285"/>
        <v>12121.59</v>
      </c>
      <c r="I418" s="73">
        <f t="shared" si="285"/>
        <v>11990.76</v>
      </c>
      <c r="J418" s="73">
        <f t="shared" si="285"/>
        <v>14020.96</v>
      </c>
      <c r="K418" s="4"/>
      <c r="L418" s="1"/>
      <c r="M418" s="1">
        <f>E418+F418+G418+H418+I418+J418</f>
        <v>63392.850000000006</v>
      </c>
      <c r="W418" s="101">
        <f t="shared" si="271"/>
        <v>70222.34</v>
      </c>
    </row>
    <row r="419" spans="1:23" x14ac:dyDescent="0.25">
      <c r="A419" s="130"/>
      <c r="B419" s="112"/>
      <c r="C419" s="85" t="s">
        <v>113</v>
      </c>
      <c r="D419" s="73">
        <f>D423</f>
        <v>6829.49</v>
      </c>
      <c r="E419" s="73">
        <f t="shared" ref="E419:J420" si="286">E423</f>
        <v>7220.37</v>
      </c>
      <c r="F419" s="73">
        <f t="shared" si="286"/>
        <v>8104.9</v>
      </c>
      <c r="G419" s="73">
        <f t="shared" si="286"/>
        <v>9934.27</v>
      </c>
      <c r="H419" s="73">
        <f t="shared" si="286"/>
        <v>0</v>
      </c>
      <c r="I419" s="73">
        <f t="shared" si="286"/>
        <v>0</v>
      </c>
      <c r="J419" s="73">
        <f t="shared" si="286"/>
        <v>0</v>
      </c>
      <c r="K419" s="4"/>
      <c r="L419" s="1"/>
      <c r="M419" s="1"/>
      <c r="W419" s="101"/>
    </row>
    <row r="420" spans="1:23" x14ac:dyDescent="0.25">
      <c r="A420" s="130"/>
      <c r="B420" s="112"/>
      <c r="C420" s="85" t="s">
        <v>114</v>
      </c>
      <c r="D420" s="73">
        <f>D424</f>
        <v>0</v>
      </c>
      <c r="E420" s="73">
        <f t="shared" si="286"/>
        <v>0</v>
      </c>
      <c r="F420" s="73">
        <f t="shared" si="286"/>
        <v>0</v>
      </c>
      <c r="G420" s="73">
        <f t="shared" si="286"/>
        <v>0</v>
      </c>
      <c r="H420" s="73">
        <f t="shared" si="286"/>
        <v>12121.59</v>
      </c>
      <c r="I420" s="73">
        <f t="shared" si="286"/>
        <v>11990.76</v>
      </c>
      <c r="J420" s="73">
        <f t="shared" si="286"/>
        <v>14020.96</v>
      </c>
      <c r="K420" s="4"/>
      <c r="L420" s="1"/>
      <c r="M420" s="1"/>
      <c r="W420" s="101"/>
    </row>
    <row r="421" spans="1:23" x14ac:dyDescent="0.25">
      <c r="A421" s="130"/>
      <c r="B421" s="112"/>
      <c r="C421" s="81" t="s">
        <v>171</v>
      </c>
      <c r="D421" s="73"/>
      <c r="E421" s="73"/>
      <c r="F421" s="73"/>
      <c r="G421" s="73"/>
      <c r="H421" s="73"/>
      <c r="I421" s="73"/>
      <c r="J421" s="73"/>
      <c r="K421" s="4"/>
      <c r="L421" s="1"/>
      <c r="M421" s="1"/>
      <c r="W421" s="101"/>
    </row>
    <row r="422" spans="1:23" ht="23.25" x14ac:dyDescent="0.25">
      <c r="A422" s="130"/>
      <c r="B422" s="112"/>
      <c r="C422" s="17" t="s">
        <v>150</v>
      </c>
      <c r="D422" s="73">
        <f>D423+D424</f>
        <v>6829.49</v>
      </c>
      <c r="E422" s="73">
        <f t="shared" ref="E422:J422" si="287">E423+E424</f>
        <v>7220.37</v>
      </c>
      <c r="F422" s="73">
        <f t="shared" si="287"/>
        <v>8104.9</v>
      </c>
      <c r="G422" s="73">
        <f t="shared" si="287"/>
        <v>9934.27</v>
      </c>
      <c r="H422" s="73">
        <f t="shared" si="287"/>
        <v>12121.59</v>
      </c>
      <c r="I422" s="73">
        <f t="shared" si="287"/>
        <v>11990.76</v>
      </c>
      <c r="J422" s="73">
        <f t="shared" si="287"/>
        <v>14020.96</v>
      </c>
      <c r="K422" s="4"/>
      <c r="L422" s="1"/>
      <c r="M422" s="1">
        <f>E422+F422+G422+H422+I422+J422</f>
        <v>63392.850000000006</v>
      </c>
      <c r="W422" s="101">
        <f t="shared" si="271"/>
        <v>70222.34</v>
      </c>
    </row>
    <row r="423" spans="1:23" x14ac:dyDescent="0.25">
      <c r="A423" s="130"/>
      <c r="B423" s="112"/>
      <c r="C423" s="63" t="s">
        <v>113</v>
      </c>
      <c r="D423" s="73">
        <v>6829.49</v>
      </c>
      <c r="E423" s="73">
        <v>7220.37</v>
      </c>
      <c r="F423" s="73">
        <v>8104.9</v>
      </c>
      <c r="G423" s="73">
        <v>9934.27</v>
      </c>
      <c r="H423" s="73">
        <v>0</v>
      </c>
      <c r="I423" s="73">
        <v>0</v>
      </c>
      <c r="J423" s="73">
        <v>0</v>
      </c>
      <c r="K423" s="4"/>
      <c r="L423" s="1"/>
      <c r="M423" s="1"/>
      <c r="W423" s="101">
        <f t="shared" si="271"/>
        <v>32089.030000000002</v>
      </c>
    </row>
    <row r="424" spans="1:23" x14ac:dyDescent="0.25">
      <c r="A424" s="130"/>
      <c r="B424" s="112"/>
      <c r="C424" s="63" t="s">
        <v>114</v>
      </c>
      <c r="D424" s="73">
        <v>0</v>
      </c>
      <c r="E424" s="73">
        <v>0</v>
      </c>
      <c r="F424" s="73">
        <v>0</v>
      </c>
      <c r="G424" s="73">
        <v>0</v>
      </c>
      <c r="H424" s="73">
        <v>12121.59</v>
      </c>
      <c r="I424" s="73">
        <v>11990.76</v>
      </c>
      <c r="J424" s="73">
        <v>14020.96</v>
      </c>
      <c r="K424" s="4"/>
      <c r="L424" s="1"/>
      <c r="M424" s="1"/>
      <c r="W424" s="101">
        <f t="shared" si="271"/>
        <v>38133.31</v>
      </c>
    </row>
    <row r="425" spans="1:23" ht="23.25" x14ac:dyDescent="0.25">
      <c r="A425" s="130"/>
      <c r="B425" s="112"/>
      <c r="C425" s="17" t="s">
        <v>145</v>
      </c>
      <c r="D425" s="73">
        <f>D426+D427</f>
        <v>6829.49</v>
      </c>
      <c r="E425" s="73">
        <f t="shared" ref="E425:J425" si="288">E426+E427</f>
        <v>7220.37</v>
      </c>
      <c r="F425" s="73">
        <f t="shared" si="288"/>
        <v>8104.9</v>
      </c>
      <c r="G425" s="73">
        <f t="shared" si="288"/>
        <v>9934.27</v>
      </c>
      <c r="H425" s="73">
        <f t="shared" si="288"/>
        <v>12121.59</v>
      </c>
      <c r="I425" s="73">
        <f t="shared" si="288"/>
        <v>11990.77</v>
      </c>
      <c r="J425" s="73">
        <f t="shared" si="288"/>
        <v>14020.96</v>
      </c>
      <c r="K425" s="4"/>
      <c r="L425" s="1"/>
      <c r="M425" s="1">
        <f>E425+F425+G425+H425+I425+J425</f>
        <v>63392.860000000008</v>
      </c>
      <c r="W425" s="101">
        <f t="shared" si="271"/>
        <v>70222.350000000006</v>
      </c>
    </row>
    <row r="426" spans="1:23" x14ac:dyDescent="0.25">
      <c r="A426" s="130"/>
      <c r="B426" s="112"/>
      <c r="C426" s="63" t="s">
        <v>113</v>
      </c>
      <c r="D426" s="73">
        <v>6829.49</v>
      </c>
      <c r="E426" s="73">
        <v>7220.37</v>
      </c>
      <c r="F426" s="73">
        <v>8104.9</v>
      </c>
      <c r="G426" s="73">
        <v>9934.27</v>
      </c>
      <c r="H426" s="73">
        <v>0</v>
      </c>
      <c r="I426" s="73">
        <v>0</v>
      </c>
      <c r="J426" s="73">
        <v>0</v>
      </c>
      <c r="K426" s="4"/>
      <c r="L426" s="1"/>
      <c r="M426" s="1"/>
      <c r="W426" s="101">
        <f t="shared" si="271"/>
        <v>32089.030000000002</v>
      </c>
    </row>
    <row r="427" spans="1:23" x14ac:dyDescent="0.25">
      <c r="A427" s="131"/>
      <c r="B427" s="113"/>
      <c r="C427" s="63" t="s">
        <v>114</v>
      </c>
      <c r="D427" s="73">
        <v>0</v>
      </c>
      <c r="E427" s="73">
        <v>0</v>
      </c>
      <c r="F427" s="73">
        <v>0</v>
      </c>
      <c r="G427" s="73">
        <v>0</v>
      </c>
      <c r="H427" s="73">
        <v>12121.59</v>
      </c>
      <c r="I427" s="73">
        <v>11990.77</v>
      </c>
      <c r="J427" s="73">
        <v>14020.96</v>
      </c>
      <c r="K427" s="4"/>
      <c r="L427" s="1"/>
      <c r="M427" s="1"/>
      <c r="W427" s="101">
        <f t="shared" si="271"/>
        <v>38133.32</v>
      </c>
    </row>
    <row r="428" spans="1:23" x14ac:dyDescent="0.25">
      <c r="A428" s="104" t="s">
        <v>77</v>
      </c>
      <c r="B428" s="111" t="s">
        <v>125</v>
      </c>
      <c r="C428" s="17" t="s">
        <v>147</v>
      </c>
      <c r="D428" s="73">
        <f>D429+D430</f>
        <v>275493.71999999997</v>
      </c>
      <c r="E428" s="73">
        <f t="shared" ref="E428:I428" si="289">E429+E430</f>
        <v>494613.32000000007</v>
      </c>
      <c r="F428" s="73">
        <f t="shared" si="289"/>
        <v>525818.84</v>
      </c>
      <c r="G428" s="73">
        <f t="shared" si="289"/>
        <v>143210.97999999998</v>
      </c>
      <c r="H428" s="73">
        <f t="shared" si="289"/>
        <v>434659.62</v>
      </c>
      <c r="I428" s="73">
        <f t="shared" si="289"/>
        <v>159187.39000000001</v>
      </c>
      <c r="J428" s="73">
        <f t="shared" ref="J428" si="290">J429+J430</f>
        <v>0</v>
      </c>
      <c r="K428" s="4"/>
      <c r="L428" s="1"/>
      <c r="M428" s="1">
        <f>E428+F428+G428+H428+I428+J428</f>
        <v>1757490.1500000004</v>
      </c>
      <c r="W428" s="101">
        <f t="shared" si="271"/>
        <v>2032983.87</v>
      </c>
    </row>
    <row r="429" spans="1:23" x14ac:dyDescent="0.25">
      <c r="A429" s="105"/>
      <c r="B429" s="112"/>
      <c r="C429" s="17" t="s">
        <v>113</v>
      </c>
      <c r="D429" s="73">
        <f>D432+D439</f>
        <v>275493.71999999997</v>
      </c>
      <c r="E429" s="73">
        <f t="shared" ref="E429:J429" si="291">E432+E439</f>
        <v>494613.32000000007</v>
      </c>
      <c r="F429" s="73">
        <f t="shared" si="291"/>
        <v>525818.84</v>
      </c>
      <c r="G429" s="73">
        <f t="shared" si="291"/>
        <v>143210.97999999998</v>
      </c>
      <c r="H429" s="73">
        <f t="shared" si="291"/>
        <v>0</v>
      </c>
      <c r="I429" s="73">
        <f t="shared" si="291"/>
        <v>0</v>
      </c>
      <c r="J429" s="73">
        <f t="shared" si="291"/>
        <v>0</v>
      </c>
      <c r="K429" s="6"/>
      <c r="L429" s="1"/>
      <c r="M429" s="1"/>
      <c r="W429" s="101">
        <f t="shared" si="271"/>
        <v>1439136.8599999999</v>
      </c>
    </row>
    <row r="430" spans="1:23" x14ac:dyDescent="0.25">
      <c r="A430" s="105"/>
      <c r="B430" s="112"/>
      <c r="C430" s="17" t="s">
        <v>114</v>
      </c>
      <c r="D430" s="48">
        <f>D433+D440</f>
        <v>0</v>
      </c>
      <c r="E430" s="48">
        <f t="shared" ref="E430:J430" si="292">E433+E440</f>
        <v>0</v>
      </c>
      <c r="F430" s="48">
        <f t="shared" si="292"/>
        <v>0</v>
      </c>
      <c r="G430" s="48">
        <f t="shared" si="292"/>
        <v>0</v>
      </c>
      <c r="H430" s="48">
        <f t="shared" si="292"/>
        <v>434659.62</v>
      </c>
      <c r="I430" s="48">
        <f t="shared" si="292"/>
        <v>159187.39000000001</v>
      </c>
      <c r="J430" s="48">
        <f t="shared" si="292"/>
        <v>0</v>
      </c>
      <c r="K430" s="9"/>
      <c r="L430" s="1"/>
      <c r="M430" s="1">
        <f>E430+F430+G430+H430+I430+J430</f>
        <v>593847.01</v>
      </c>
      <c r="W430" s="101">
        <f t="shared" si="271"/>
        <v>593847.01</v>
      </c>
    </row>
    <row r="431" spans="1:23" x14ac:dyDescent="0.25">
      <c r="A431" s="105"/>
      <c r="B431" s="112"/>
      <c r="C431" s="17" t="s">
        <v>172</v>
      </c>
      <c r="D431" s="48">
        <f>D432+D433</f>
        <v>246508.53</v>
      </c>
      <c r="E431" s="48">
        <f t="shared" ref="E431:J431" si="293">E432+E433</f>
        <v>457768.79000000004</v>
      </c>
      <c r="F431" s="48">
        <f t="shared" si="293"/>
        <v>485713.25</v>
      </c>
      <c r="G431" s="48">
        <f t="shared" si="293"/>
        <v>133099.21</v>
      </c>
      <c r="H431" s="48">
        <f t="shared" si="293"/>
        <v>410062.81</v>
      </c>
      <c r="I431" s="48">
        <f t="shared" si="293"/>
        <v>151228.02000000002</v>
      </c>
      <c r="J431" s="48">
        <f t="shared" si="293"/>
        <v>0</v>
      </c>
      <c r="K431" s="6"/>
      <c r="L431" s="1"/>
      <c r="M431" s="1">
        <f>E431+F431+G431+H431+I431+J431</f>
        <v>1637872.08</v>
      </c>
      <c r="W431" s="101">
        <f t="shared" si="271"/>
        <v>1884380.61</v>
      </c>
    </row>
    <row r="432" spans="1:23" x14ac:dyDescent="0.25">
      <c r="A432" s="105"/>
      <c r="B432" s="112"/>
      <c r="C432" s="85" t="s">
        <v>113</v>
      </c>
      <c r="D432" s="48">
        <f>D436</f>
        <v>246508.53</v>
      </c>
      <c r="E432" s="48">
        <f t="shared" ref="E432:J433" si="294">E436</f>
        <v>457768.79000000004</v>
      </c>
      <c r="F432" s="48">
        <f t="shared" si="294"/>
        <v>485713.25</v>
      </c>
      <c r="G432" s="48">
        <f t="shared" si="294"/>
        <v>133099.21</v>
      </c>
      <c r="H432" s="48">
        <f t="shared" si="294"/>
        <v>0</v>
      </c>
      <c r="I432" s="48">
        <f t="shared" si="294"/>
        <v>0</v>
      </c>
      <c r="J432" s="48">
        <f t="shared" si="294"/>
        <v>0</v>
      </c>
      <c r="K432" s="6"/>
      <c r="L432" s="1"/>
      <c r="M432" s="1"/>
      <c r="W432" s="101"/>
    </row>
    <row r="433" spans="1:23" x14ac:dyDescent="0.25">
      <c r="A433" s="105"/>
      <c r="B433" s="112"/>
      <c r="C433" s="85" t="s">
        <v>114</v>
      </c>
      <c r="D433" s="48">
        <f>D437</f>
        <v>0</v>
      </c>
      <c r="E433" s="48">
        <f t="shared" si="294"/>
        <v>0</v>
      </c>
      <c r="F433" s="48">
        <f t="shared" si="294"/>
        <v>0</v>
      </c>
      <c r="G433" s="48">
        <f t="shared" si="294"/>
        <v>0</v>
      </c>
      <c r="H433" s="48">
        <f t="shared" si="294"/>
        <v>410062.81</v>
      </c>
      <c r="I433" s="48">
        <f t="shared" si="294"/>
        <v>151228.02000000002</v>
      </c>
      <c r="J433" s="48">
        <f t="shared" si="294"/>
        <v>0</v>
      </c>
      <c r="K433" s="6"/>
      <c r="L433" s="1"/>
      <c r="M433" s="1"/>
      <c r="W433" s="101"/>
    </row>
    <row r="434" spans="1:23" x14ac:dyDescent="0.25">
      <c r="A434" s="105"/>
      <c r="B434" s="112"/>
      <c r="C434" s="81" t="s">
        <v>171</v>
      </c>
      <c r="D434" s="48"/>
      <c r="E434" s="48"/>
      <c r="F434" s="48"/>
      <c r="G434" s="48"/>
      <c r="H434" s="48"/>
      <c r="I434" s="48"/>
      <c r="J434" s="48"/>
      <c r="K434" s="6"/>
      <c r="L434" s="1"/>
      <c r="M434" s="1"/>
      <c r="W434" s="101"/>
    </row>
    <row r="435" spans="1:23" ht="23.25" x14ac:dyDescent="0.25">
      <c r="A435" s="105"/>
      <c r="B435" s="112"/>
      <c r="C435" s="17" t="s">
        <v>150</v>
      </c>
      <c r="D435" s="48">
        <f>D436+D437</f>
        <v>246508.53</v>
      </c>
      <c r="E435" s="48">
        <f t="shared" ref="E435:J435" si="295">E436+E437</f>
        <v>457768.79000000004</v>
      </c>
      <c r="F435" s="48">
        <f t="shared" si="295"/>
        <v>485713.25</v>
      </c>
      <c r="G435" s="48">
        <f t="shared" si="295"/>
        <v>133099.21</v>
      </c>
      <c r="H435" s="48">
        <f t="shared" si="295"/>
        <v>410062.81</v>
      </c>
      <c r="I435" s="48">
        <f>I436+I437</f>
        <v>151228.02000000002</v>
      </c>
      <c r="J435" s="48">
        <f t="shared" si="295"/>
        <v>0</v>
      </c>
      <c r="K435" s="6"/>
      <c r="L435" s="1"/>
      <c r="M435" s="1"/>
      <c r="W435" s="101">
        <f t="shared" si="271"/>
        <v>1884380.61</v>
      </c>
    </row>
    <row r="436" spans="1:23" x14ac:dyDescent="0.25">
      <c r="A436" s="105"/>
      <c r="B436" s="112"/>
      <c r="C436" s="17" t="s">
        <v>113</v>
      </c>
      <c r="D436" s="48">
        <f>D453+D470+D605+D622</f>
        <v>246508.53</v>
      </c>
      <c r="E436" s="48">
        <f t="shared" ref="E436:J436" si="296">E453+E470+E605+E622</f>
        <v>457768.79000000004</v>
      </c>
      <c r="F436" s="48">
        <f t="shared" si="296"/>
        <v>485713.25</v>
      </c>
      <c r="G436" s="48">
        <f t="shared" si="296"/>
        <v>133099.21</v>
      </c>
      <c r="H436" s="48">
        <f t="shared" si="296"/>
        <v>0</v>
      </c>
      <c r="I436" s="48">
        <f t="shared" si="296"/>
        <v>0</v>
      </c>
      <c r="J436" s="48">
        <f t="shared" si="296"/>
        <v>0</v>
      </c>
      <c r="K436" s="6"/>
      <c r="L436" s="1"/>
      <c r="M436" s="1"/>
      <c r="W436" s="101">
        <f t="shared" si="271"/>
        <v>1323089.78</v>
      </c>
    </row>
    <row r="437" spans="1:23" x14ac:dyDescent="0.25">
      <c r="A437" s="105"/>
      <c r="B437" s="112"/>
      <c r="C437" s="17" t="s">
        <v>114</v>
      </c>
      <c r="D437" s="73">
        <f>D454+D471+D606+D623</f>
        <v>0</v>
      </c>
      <c r="E437" s="73">
        <f t="shared" ref="E437:J437" si="297">E454+E471+E606+E623</f>
        <v>0</v>
      </c>
      <c r="F437" s="73">
        <f t="shared" si="297"/>
        <v>0</v>
      </c>
      <c r="G437" s="73">
        <f t="shared" si="297"/>
        <v>0</v>
      </c>
      <c r="H437" s="73">
        <f t="shared" si="297"/>
        <v>410062.81</v>
      </c>
      <c r="I437" s="73">
        <f t="shared" si="297"/>
        <v>151228.02000000002</v>
      </c>
      <c r="J437" s="73">
        <f t="shared" si="297"/>
        <v>0</v>
      </c>
      <c r="K437" s="6"/>
      <c r="L437" s="1"/>
      <c r="M437" s="1"/>
      <c r="W437" s="101">
        <f t="shared" si="271"/>
        <v>561290.83000000007</v>
      </c>
    </row>
    <row r="438" spans="1:23" x14ac:dyDescent="0.25">
      <c r="A438" s="105"/>
      <c r="B438" s="112"/>
      <c r="C438" s="81" t="s">
        <v>173</v>
      </c>
      <c r="D438" s="73">
        <f>D439+D440</f>
        <v>28985.19</v>
      </c>
      <c r="E438" s="73">
        <f t="shared" ref="E438:J438" si="298">E439+E440</f>
        <v>36844.530000000006</v>
      </c>
      <c r="F438" s="73">
        <f t="shared" si="298"/>
        <v>40105.589999999997</v>
      </c>
      <c r="G438" s="73">
        <f t="shared" si="298"/>
        <v>10111.77</v>
      </c>
      <c r="H438" s="73">
        <f t="shared" si="298"/>
        <v>24596.81</v>
      </c>
      <c r="I438" s="73">
        <f t="shared" si="298"/>
        <v>7959.37</v>
      </c>
      <c r="J438" s="73">
        <f t="shared" si="298"/>
        <v>0</v>
      </c>
      <c r="K438" s="4"/>
      <c r="L438" s="1"/>
      <c r="M438" s="1">
        <f>E438+F438+G438+H438+I438+J438</f>
        <v>119618.06999999999</v>
      </c>
      <c r="W438" s="101">
        <f t="shared" si="271"/>
        <v>148603.26</v>
      </c>
    </row>
    <row r="439" spans="1:23" x14ac:dyDescent="0.25">
      <c r="A439" s="105"/>
      <c r="B439" s="112"/>
      <c r="C439" s="85" t="s">
        <v>113</v>
      </c>
      <c r="D439" s="73">
        <f>D443</f>
        <v>28985.19</v>
      </c>
      <c r="E439" s="73">
        <f t="shared" ref="E439:J440" si="299">E443</f>
        <v>36844.530000000006</v>
      </c>
      <c r="F439" s="73">
        <f t="shared" si="299"/>
        <v>40105.589999999997</v>
      </c>
      <c r="G439" s="73">
        <f t="shared" si="299"/>
        <v>10111.77</v>
      </c>
      <c r="H439" s="73">
        <f t="shared" si="299"/>
        <v>0</v>
      </c>
      <c r="I439" s="73">
        <f t="shared" si="299"/>
        <v>0</v>
      </c>
      <c r="J439" s="73">
        <f t="shared" si="299"/>
        <v>0</v>
      </c>
      <c r="K439" s="4"/>
      <c r="L439" s="1"/>
      <c r="M439" s="1"/>
      <c r="W439" s="101"/>
    </row>
    <row r="440" spans="1:23" x14ac:dyDescent="0.25">
      <c r="A440" s="105"/>
      <c r="B440" s="112"/>
      <c r="C440" s="85" t="s">
        <v>114</v>
      </c>
      <c r="D440" s="73">
        <f>D444</f>
        <v>0</v>
      </c>
      <c r="E440" s="73">
        <f t="shared" si="299"/>
        <v>0</v>
      </c>
      <c r="F440" s="73">
        <f t="shared" si="299"/>
        <v>0</v>
      </c>
      <c r="G440" s="73">
        <f t="shared" si="299"/>
        <v>0</v>
      </c>
      <c r="H440" s="73">
        <f t="shared" si="299"/>
        <v>24596.81</v>
      </c>
      <c r="I440" s="73">
        <f t="shared" si="299"/>
        <v>7959.37</v>
      </c>
      <c r="J440" s="73">
        <f t="shared" si="299"/>
        <v>0</v>
      </c>
      <c r="K440" s="4"/>
      <c r="L440" s="1"/>
      <c r="M440" s="1"/>
      <c r="W440" s="101"/>
    </row>
    <row r="441" spans="1:23" x14ac:dyDescent="0.25">
      <c r="A441" s="105"/>
      <c r="B441" s="112"/>
      <c r="C441" s="81" t="s">
        <v>171</v>
      </c>
      <c r="D441" s="73"/>
      <c r="E441" s="73"/>
      <c r="F441" s="73"/>
      <c r="G441" s="73"/>
      <c r="H441" s="73"/>
      <c r="I441" s="73"/>
      <c r="J441" s="73"/>
      <c r="K441" s="4"/>
      <c r="L441" s="1"/>
      <c r="M441" s="1"/>
      <c r="W441" s="101"/>
    </row>
    <row r="442" spans="1:23" ht="23.25" x14ac:dyDescent="0.25">
      <c r="A442" s="105"/>
      <c r="B442" s="112"/>
      <c r="C442" s="17" t="s">
        <v>151</v>
      </c>
      <c r="D442" s="73">
        <f>D443+D444</f>
        <v>28985.19</v>
      </c>
      <c r="E442" s="73">
        <f t="shared" ref="E442:J442" si="300">E443+E444</f>
        <v>36844.530000000006</v>
      </c>
      <c r="F442" s="73">
        <f t="shared" si="300"/>
        <v>40105.589999999997</v>
      </c>
      <c r="G442" s="73">
        <f t="shared" si="300"/>
        <v>10111.77</v>
      </c>
      <c r="H442" s="73">
        <f t="shared" si="300"/>
        <v>24596.81</v>
      </c>
      <c r="I442" s="73">
        <f t="shared" si="300"/>
        <v>7959.37</v>
      </c>
      <c r="J442" s="73">
        <f t="shared" si="300"/>
        <v>0</v>
      </c>
      <c r="K442" s="4"/>
      <c r="L442" s="1"/>
      <c r="M442" s="1"/>
      <c r="W442" s="101">
        <f t="shared" si="271"/>
        <v>148603.26</v>
      </c>
    </row>
    <row r="443" spans="1:23" x14ac:dyDescent="0.25">
      <c r="A443" s="105"/>
      <c r="B443" s="112"/>
      <c r="C443" s="17" t="s">
        <v>113</v>
      </c>
      <c r="D443" s="73">
        <f>D460+D477+D612+D629</f>
        <v>28985.19</v>
      </c>
      <c r="E443" s="73">
        <f t="shared" ref="E443:J443" si="301">E460+E477+E612+E629</f>
        <v>36844.530000000006</v>
      </c>
      <c r="F443" s="73">
        <f t="shared" si="301"/>
        <v>40105.589999999997</v>
      </c>
      <c r="G443" s="73">
        <f t="shared" si="301"/>
        <v>10111.77</v>
      </c>
      <c r="H443" s="73">
        <f t="shared" si="301"/>
        <v>0</v>
      </c>
      <c r="I443" s="73">
        <f t="shared" si="301"/>
        <v>0</v>
      </c>
      <c r="J443" s="73">
        <f t="shared" si="301"/>
        <v>0</v>
      </c>
      <c r="K443" s="4"/>
      <c r="L443" s="1"/>
      <c r="M443" s="1"/>
      <c r="W443" s="101">
        <f t="shared" si="271"/>
        <v>116047.08</v>
      </c>
    </row>
    <row r="444" spans="1:23" x14ac:dyDescent="0.25">
      <c r="A444" s="105"/>
      <c r="B444" s="112"/>
      <c r="C444" s="17" t="s">
        <v>114</v>
      </c>
      <c r="D444" s="73">
        <f>D461+D478+D613+D630</f>
        <v>0</v>
      </c>
      <c r="E444" s="73">
        <f t="shared" ref="E444:J444" si="302">E461+E478+E613+E630</f>
        <v>0</v>
      </c>
      <c r="F444" s="73">
        <f t="shared" si="302"/>
        <v>0</v>
      </c>
      <c r="G444" s="73">
        <f t="shared" si="302"/>
        <v>0</v>
      </c>
      <c r="H444" s="73">
        <f t="shared" si="302"/>
        <v>24596.81</v>
      </c>
      <c r="I444" s="73">
        <f t="shared" si="302"/>
        <v>7959.37</v>
      </c>
      <c r="J444" s="73">
        <f t="shared" si="302"/>
        <v>0</v>
      </c>
      <c r="K444" s="4"/>
      <c r="L444" s="1"/>
      <c r="M444" s="1"/>
      <c r="W444" s="101">
        <f t="shared" si="271"/>
        <v>32556.18</v>
      </c>
    </row>
    <row r="445" spans="1:23" x14ac:dyDescent="0.25">
      <c r="A445" s="158" t="s">
        <v>79</v>
      </c>
      <c r="B445" s="111" t="s">
        <v>37</v>
      </c>
      <c r="C445" s="17" t="s">
        <v>147</v>
      </c>
      <c r="D445" s="73">
        <f>D446+D447</f>
        <v>35801.509999999995</v>
      </c>
      <c r="E445" s="73">
        <f t="shared" ref="E445:J445" si="303">E446+E447</f>
        <v>0</v>
      </c>
      <c r="F445" s="73">
        <f t="shared" si="303"/>
        <v>0</v>
      </c>
      <c r="G445" s="73">
        <f t="shared" si="303"/>
        <v>0</v>
      </c>
      <c r="H445" s="73">
        <f t="shared" si="303"/>
        <v>360440.75</v>
      </c>
      <c r="I445" s="73">
        <f t="shared" si="303"/>
        <v>101975.52</v>
      </c>
      <c r="J445" s="73">
        <f t="shared" si="303"/>
        <v>0</v>
      </c>
      <c r="K445" s="7"/>
      <c r="L445" s="1"/>
      <c r="M445" s="1">
        <f>E445+F445+G445+H445+I445+J445</f>
        <v>462416.27</v>
      </c>
      <c r="W445" s="101">
        <f t="shared" si="271"/>
        <v>498217.78</v>
      </c>
    </row>
    <row r="446" spans="1:23" x14ac:dyDescent="0.25">
      <c r="A446" s="159"/>
      <c r="B446" s="112"/>
      <c r="C446" s="17" t="s">
        <v>113</v>
      </c>
      <c r="D446" s="73">
        <f>D449+D456</f>
        <v>35801.509999999995</v>
      </c>
      <c r="E446" s="73">
        <f t="shared" ref="E446:J446" si="304">E449+E456</f>
        <v>0</v>
      </c>
      <c r="F446" s="73">
        <f t="shared" si="304"/>
        <v>0</v>
      </c>
      <c r="G446" s="73">
        <f t="shared" si="304"/>
        <v>0</v>
      </c>
      <c r="H446" s="73">
        <f t="shared" si="304"/>
        <v>0</v>
      </c>
      <c r="I446" s="73">
        <f t="shared" si="304"/>
        <v>0</v>
      </c>
      <c r="J446" s="73">
        <f t="shared" si="304"/>
        <v>0</v>
      </c>
      <c r="K446" s="7"/>
      <c r="L446" s="1"/>
      <c r="M446" s="1"/>
      <c r="W446" s="101">
        <f t="shared" si="271"/>
        <v>35801.509999999995</v>
      </c>
    </row>
    <row r="447" spans="1:23" x14ac:dyDescent="0.25">
      <c r="A447" s="159"/>
      <c r="B447" s="112"/>
      <c r="C447" s="17" t="s">
        <v>114</v>
      </c>
      <c r="D447" s="48">
        <f>D450+D457</f>
        <v>0</v>
      </c>
      <c r="E447" s="48">
        <f t="shared" ref="E447:J447" si="305">E450+E457</f>
        <v>0</v>
      </c>
      <c r="F447" s="48">
        <f t="shared" si="305"/>
        <v>0</v>
      </c>
      <c r="G447" s="48">
        <f t="shared" si="305"/>
        <v>0</v>
      </c>
      <c r="H447" s="48">
        <f t="shared" si="305"/>
        <v>360440.75</v>
      </c>
      <c r="I447" s="48">
        <f t="shared" si="305"/>
        <v>101975.52</v>
      </c>
      <c r="J447" s="48">
        <f t="shared" si="305"/>
        <v>0</v>
      </c>
      <c r="K447" s="7"/>
      <c r="L447" s="1"/>
      <c r="M447" s="1">
        <f>E447+F447+G447+H447+I447+J447</f>
        <v>462416.27</v>
      </c>
      <c r="W447" s="101">
        <f t="shared" si="271"/>
        <v>462416.27</v>
      </c>
    </row>
    <row r="448" spans="1:23" x14ac:dyDescent="0.25">
      <c r="A448" s="159"/>
      <c r="B448" s="112"/>
      <c r="C448" s="17" t="s">
        <v>172</v>
      </c>
      <c r="D448" s="73">
        <f>D449+D450</f>
        <v>31688.53</v>
      </c>
      <c r="E448" s="73">
        <f t="shared" ref="E448:J448" si="306">E449+E450</f>
        <v>0</v>
      </c>
      <c r="F448" s="73">
        <f t="shared" si="306"/>
        <v>0</v>
      </c>
      <c r="G448" s="73">
        <f t="shared" si="306"/>
        <v>0</v>
      </c>
      <c r="H448" s="73">
        <f t="shared" si="306"/>
        <v>341826.32</v>
      </c>
      <c r="I448" s="73">
        <f t="shared" si="306"/>
        <v>96876.74</v>
      </c>
      <c r="J448" s="73">
        <f t="shared" si="306"/>
        <v>0</v>
      </c>
      <c r="K448" s="7"/>
      <c r="L448" s="1"/>
      <c r="M448" s="1">
        <f>E448+F448+G448+H448+I448+J448</f>
        <v>438703.06</v>
      </c>
      <c r="W448" s="101">
        <f t="shared" si="271"/>
        <v>470391.58999999997</v>
      </c>
    </row>
    <row r="449" spans="1:23" x14ac:dyDescent="0.25">
      <c r="A449" s="159"/>
      <c r="B449" s="112"/>
      <c r="C449" s="85" t="s">
        <v>113</v>
      </c>
      <c r="D449" s="73">
        <f>D453</f>
        <v>31688.53</v>
      </c>
      <c r="E449" s="73">
        <f t="shared" ref="E449:T450" si="307">E453</f>
        <v>0</v>
      </c>
      <c r="F449" s="73">
        <f t="shared" si="307"/>
        <v>0</v>
      </c>
      <c r="G449" s="73">
        <f t="shared" si="307"/>
        <v>0</v>
      </c>
      <c r="H449" s="73">
        <f t="shared" si="307"/>
        <v>0</v>
      </c>
      <c r="I449" s="73">
        <f t="shared" si="307"/>
        <v>0</v>
      </c>
      <c r="J449" s="73">
        <f t="shared" si="307"/>
        <v>0</v>
      </c>
      <c r="K449" s="7"/>
      <c r="L449" s="1"/>
      <c r="M449" s="1"/>
      <c r="W449" s="101"/>
    </row>
    <row r="450" spans="1:23" x14ac:dyDescent="0.25">
      <c r="A450" s="159"/>
      <c r="B450" s="112"/>
      <c r="C450" s="85" t="s">
        <v>114</v>
      </c>
      <c r="D450" s="73">
        <f>D454</f>
        <v>0</v>
      </c>
      <c r="E450" s="73">
        <f t="shared" si="307"/>
        <v>0</v>
      </c>
      <c r="F450" s="73">
        <f t="shared" si="307"/>
        <v>0</v>
      </c>
      <c r="G450" s="73">
        <f t="shared" si="307"/>
        <v>0</v>
      </c>
      <c r="H450" s="73">
        <f t="shared" si="307"/>
        <v>341826.32</v>
      </c>
      <c r="I450" s="73">
        <f t="shared" si="307"/>
        <v>96876.74</v>
      </c>
      <c r="J450" s="73">
        <f t="shared" si="307"/>
        <v>0</v>
      </c>
      <c r="K450" s="73">
        <f t="shared" si="307"/>
        <v>0</v>
      </c>
      <c r="L450" s="73">
        <f t="shared" si="307"/>
        <v>0</v>
      </c>
      <c r="M450" s="73">
        <f t="shared" si="307"/>
        <v>0</v>
      </c>
      <c r="N450" s="73">
        <f t="shared" si="307"/>
        <v>0</v>
      </c>
      <c r="O450" s="73">
        <f t="shared" si="307"/>
        <v>0</v>
      </c>
      <c r="P450" s="73">
        <f t="shared" si="307"/>
        <v>0</v>
      </c>
      <c r="Q450" s="73">
        <f t="shared" si="307"/>
        <v>0</v>
      </c>
      <c r="R450" s="73">
        <f t="shared" si="307"/>
        <v>0</v>
      </c>
      <c r="S450" s="73">
        <f t="shared" si="307"/>
        <v>0</v>
      </c>
      <c r="T450" s="73">
        <f t="shared" si="307"/>
        <v>0</v>
      </c>
      <c r="U450" s="73">
        <f t="shared" ref="U450:V450" si="308">U454</f>
        <v>0</v>
      </c>
      <c r="V450" s="73">
        <f t="shared" si="308"/>
        <v>0</v>
      </c>
      <c r="W450" s="101"/>
    </row>
    <row r="451" spans="1:23" x14ac:dyDescent="0.25">
      <c r="A451" s="159"/>
      <c r="B451" s="112"/>
      <c r="C451" s="81" t="s">
        <v>171</v>
      </c>
      <c r="D451" s="73"/>
      <c r="E451" s="73"/>
      <c r="F451" s="73"/>
      <c r="G451" s="73"/>
      <c r="H451" s="73"/>
      <c r="I451" s="73"/>
      <c r="J451" s="73"/>
      <c r="K451" s="7"/>
      <c r="L451" s="1"/>
      <c r="M451" s="1"/>
      <c r="W451" s="101"/>
    </row>
    <row r="452" spans="1:23" ht="23.25" x14ac:dyDescent="0.25">
      <c r="A452" s="159"/>
      <c r="B452" s="112"/>
      <c r="C452" s="17" t="s">
        <v>150</v>
      </c>
      <c r="D452" s="73">
        <f>D453+D454</f>
        <v>31688.53</v>
      </c>
      <c r="E452" s="73">
        <f t="shared" ref="E452:J452" si="309">E453+E454</f>
        <v>0</v>
      </c>
      <c r="F452" s="73">
        <f t="shared" si="309"/>
        <v>0</v>
      </c>
      <c r="G452" s="73">
        <f t="shared" si="309"/>
        <v>0</v>
      </c>
      <c r="H452" s="73">
        <f t="shared" si="309"/>
        <v>341826.32</v>
      </c>
      <c r="I452" s="73">
        <f t="shared" si="309"/>
        <v>96876.74</v>
      </c>
      <c r="J452" s="73">
        <f t="shared" si="309"/>
        <v>0</v>
      </c>
      <c r="K452" s="7"/>
      <c r="L452" s="1"/>
      <c r="M452" s="1">
        <f>E452+F452+G452+H452+I452+J452</f>
        <v>438703.06</v>
      </c>
      <c r="W452" s="101">
        <f t="shared" si="271"/>
        <v>470391.58999999997</v>
      </c>
    </row>
    <row r="453" spans="1:23" x14ac:dyDescent="0.25">
      <c r="A453" s="159"/>
      <c r="B453" s="112"/>
      <c r="C453" s="17" t="s">
        <v>113</v>
      </c>
      <c r="D453" s="73">
        <v>31688.53</v>
      </c>
      <c r="E453" s="48">
        <v>0</v>
      </c>
      <c r="F453" s="48">
        <v>0</v>
      </c>
      <c r="G453" s="48">
        <v>0</v>
      </c>
      <c r="H453" s="30">
        <v>0</v>
      </c>
      <c r="I453" s="30">
        <v>0</v>
      </c>
      <c r="J453" s="30">
        <v>0</v>
      </c>
      <c r="K453" s="7"/>
      <c r="L453" s="1"/>
      <c r="M453" s="1"/>
      <c r="W453" s="101">
        <f t="shared" si="271"/>
        <v>31688.53</v>
      </c>
    </row>
    <row r="454" spans="1:23" x14ac:dyDescent="0.25">
      <c r="A454" s="159"/>
      <c r="B454" s="112"/>
      <c r="C454" s="17" t="s">
        <v>114</v>
      </c>
      <c r="D454" s="73">
        <v>0</v>
      </c>
      <c r="E454" s="48">
        <v>0</v>
      </c>
      <c r="F454" s="48">
        <v>0</v>
      </c>
      <c r="G454" s="48">
        <v>0</v>
      </c>
      <c r="H454" s="30">
        <v>341826.32</v>
      </c>
      <c r="I454" s="30">
        <v>96876.74</v>
      </c>
      <c r="J454" s="30">
        <v>0</v>
      </c>
      <c r="K454" s="7"/>
      <c r="L454" s="1"/>
      <c r="M454" s="1"/>
      <c r="W454" s="101">
        <f t="shared" si="271"/>
        <v>438703.06</v>
      </c>
    </row>
    <row r="455" spans="1:23" x14ac:dyDescent="0.25">
      <c r="A455" s="159"/>
      <c r="B455" s="112"/>
      <c r="C455" s="81" t="s">
        <v>173</v>
      </c>
      <c r="D455" s="73">
        <f>D456+D457</f>
        <v>4112.9799999999996</v>
      </c>
      <c r="E455" s="73">
        <f t="shared" ref="E455:J455" si="310">E456+E457</f>
        <v>0</v>
      </c>
      <c r="F455" s="73">
        <f t="shared" si="310"/>
        <v>0</v>
      </c>
      <c r="G455" s="73">
        <f t="shared" si="310"/>
        <v>0</v>
      </c>
      <c r="H455" s="73">
        <f t="shared" si="310"/>
        <v>18614.43</v>
      </c>
      <c r="I455" s="73">
        <f t="shared" si="310"/>
        <v>5098.78</v>
      </c>
      <c r="J455" s="73">
        <f t="shared" si="310"/>
        <v>0</v>
      </c>
      <c r="K455" s="7"/>
      <c r="L455" s="1"/>
      <c r="M455" s="1">
        <f>E455+F455+G455+H455+I455+J455</f>
        <v>23713.21</v>
      </c>
      <c r="W455" s="101">
        <f t="shared" si="271"/>
        <v>27826.19</v>
      </c>
    </row>
    <row r="456" spans="1:23" x14ac:dyDescent="0.25">
      <c r="A456" s="159"/>
      <c r="B456" s="112"/>
      <c r="C456" s="85" t="s">
        <v>113</v>
      </c>
      <c r="D456" s="73">
        <f>D460</f>
        <v>4112.9799999999996</v>
      </c>
      <c r="E456" s="73">
        <f t="shared" ref="E456:J457" si="311">E460</f>
        <v>0</v>
      </c>
      <c r="F456" s="73">
        <f t="shared" si="311"/>
        <v>0</v>
      </c>
      <c r="G456" s="73">
        <f t="shared" si="311"/>
        <v>0</v>
      </c>
      <c r="H456" s="73">
        <f t="shared" si="311"/>
        <v>0</v>
      </c>
      <c r="I456" s="73">
        <f t="shared" si="311"/>
        <v>0</v>
      </c>
      <c r="J456" s="73">
        <f t="shared" si="311"/>
        <v>0</v>
      </c>
      <c r="K456" s="7"/>
      <c r="L456" s="1"/>
      <c r="M456" s="1"/>
      <c r="W456" s="101"/>
    </row>
    <row r="457" spans="1:23" x14ac:dyDescent="0.25">
      <c r="A457" s="159"/>
      <c r="B457" s="112"/>
      <c r="C457" s="85" t="s">
        <v>114</v>
      </c>
      <c r="D457" s="73">
        <f>D461</f>
        <v>0</v>
      </c>
      <c r="E457" s="73">
        <f t="shared" si="311"/>
        <v>0</v>
      </c>
      <c r="F457" s="73">
        <f t="shared" si="311"/>
        <v>0</v>
      </c>
      <c r="G457" s="73">
        <f t="shared" si="311"/>
        <v>0</v>
      </c>
      <c r="H457" s="73">
        <f t="shared" si="311"/>
        <v>18614.43</v>
      </c>
      <c r="I457" s="73">
        <f t="shared" si="311"/>
        <v>5098.78</v>
      </c>
      <c r="J457" s="73">
        <f t="shared" si="311"/>
        <v>0</v>
      </c>
      <c r="K457" s="7"/>
      <c r="L457" s="1"/>
      <c r="M457" s="1"/>
      <c r="W457" s="101"/>
    </row>
    <row r="458" spans="1:23" x14ac:dyDescent="0.25">
      <c r="A458" s="159"/>
      <c r="B458" s="112"/>
      <c r="C458" s="81" t="s">
        <v>171</v>
      </c>
      <c r="D458" s="73"/>
      <c r="E458" s="73"/>
      <c r="F458" s="73"/>
      <c r="G458" s="73"/>
      <c r="H458" s="73"/>
      <c r="I458" s="73"/>
      <c r="J458" s="73"/>
      <c r="K458" s="7"/>
      <c r="L458" s="1"/>
      <c r="M458" s="1"/>
      <c r="W458" s="101"/>
    </row>
    <row r="459" spans="1:23" ht="23.25" x14ac:dyDescent="0.25">
      <c r="A459" s="159"/>
      <c r="B459" s="112"/>
      <c r="C459" s="17" t="s">
        <v>151</v>
      </c>
      <c r="D459" s="73">
        <f>D460+D461</f>
        <v>4112.9799999999996</v>
      </c>
      <c r="E459" s="73">
        <f t="shared" ref="E459:J459" si="312">E460+E461</f>
        <v>0</v>
      </c>
      <c r="F459" s="73">
        <f t="shared" si="312"/>
        <v>0</v>
      </c>
      <c r="G459" s="73">
        <f t="shared" si="312"/>
        <v>0</v>
      </c>
      <c r="H459" s="73">
        <f t="shared" si="312"/>
        <v>18614.43</v>
      </c>
      <c r="I459" s="73">
        <f t="shared" si="312"/>
        <v>5098.78</v>
      </c>
      <c r="J459" s="73">
        <f t="shared" si="312"/>
        <v>0</v>
      </c>
      <c r="K459" s="7"/>
      <c r="L459" s="1"/>
      <c r="M459" s="1"/>
      <c r="W459" s="101">
        <f t="shared" si="271"/>
        <v>27826.19</v>
      </c>
    </row>
    <row r="460" spans="1:23" x14ac:dyDescent="0.25">
      <c r="A460" s="159"/>
      <c r="B460" s="112"/>
      <c r="C460" s="17" t="s">
        <v>113</v>
      </c>
      <c r="D460" s="73">
        <v>4112.9799999999996</v>
      </c>
      <c r="E460" s="73">
        <v>0</v>
      </c>
      <c r="F460" s="73">
        <v>0</v>
      </c>
      <c r="G460" s="73">
        <v>0</v>
      </c>
      <c r="H460" s="30">
        <v>0</v>
      </c>
      <c r="I460" s="30">
        <v>0</v>
      </c>
      <c r="J460" s="30">
        <v>0</v>
      </c>
      <c r="K460" s="7"/>
      <c r="L460" s="1"/>
      <c r="M460" s="1"/>
      <c r="W460" s="101">
        <f t="shared" si="271"/>
        <v>4112.9799999999996</v>
      </c>
    </row>
    <row r="461" spans="1:23" x14ac:dyDescent="0.25">
      <c r="A461" s="160"/>
      <c r="B461" s="113"/>
      <c r="C461" s="17" t="s">
        <v>114</v>
      </c>
      <c r="D461" s="73">
        <v>0</v>
      </c>
      <c r="E461" s="73">
        <v>0</v>
      </c>
      <c r="F461" s="73">
        <v>0</v>
      </c>
      <c r="G461" s="73">
        <v>0</v>
      </c>
      <c r="H461" s="38">
        <v>18614.43</v>
      </c>
      <c r="I461" s="38">
        <v>5098.78</v>
      </c>
      <c r="J461" s="73">
        <v>0</v>
      </c>
      <c r="K461" s="7"/>
      <c r="L461" s="1"/>
      <c r="M461" s="1"/>
      <c r="W461" s="101">
        <f t="shared" si="271"/>
        <v>23713.21</v>
      </c>
    </row>
    <row r="462" spans="1:23" x14ac:dyDescent="0.25">
      <c r="A462" s="158" t="s">
        <v>80</v>
      </c>
      <c r="B462" s="111" t="s">
        <v>65</v>
      </c>
      <c r="C462" s="17" t="s">
        <v>147</v>
      </c>
      <c r="D462" s="73">
        <f>D463+D464</f>
        <v>239692.21</v>
      </c>
      <c r="E462" s="73">
        <f t="shared" ref="E462:J462" si="313">E463+E464</f>
        <v>494613.32000000007</v>
      </c>
      <c r="F462" s="73">
        <f t="shared" si="313"/>
        <v>525818.84</v>
      </c>
      <c r="G462" s="73">
        <f t="shared" si="313"/>
        <v>143210.97999999998</v>
      </c>
      <c r="H462" s="73">
        <f t="shared" si="313"/>
        <v>37134.35</v>
      </c>
      <c r="I462" s="73">
        <f t="shared" si="313"/>
        <v>0</v>
      </c>
      <c r="J462" s="73">
        <f t="shared" si="313"/>
        <v>0</v>
      </c>
      <c r="K462" s="12"/>
      <c r="L462" s="1"/>
      <c r="M462" s="1">
        <f>E462+F462+G462+H462+I462+J462</f>
        <v>1200777.4900000002</v>
      </c>
      <c r="Q462" s="1">
        <f>H53+H255+H631</f>
        <v>678949.04999999993</v>
      </c>
      <c r="R462" s="1" t="e">
        <f>#REF!+#REF!+#REF!</f>
        <v>#REF!</v>
      </c>
      <c r="S462" s="1">
        <f>I53+I255+I631</f>
        <v>224566.47000000006</v>
      </c>
      <c r="W462" s="101">
        <f t="shared" si="271"/>
        <v>1440469.7000000002</v>
      </c>
    </row>
    <row r="463" spans="1:23" x14ac:dyDescent="0.25">
      <c r="A463" s="159"/>
      <c r="B463" s="112"/>
      <c r="C463" s="17" t="s">
        <v>113</v>
      </c>
      <c r="D463" s="73">
        <f>D466+D473</f>
        <v>239692.21</v>
      </c>
      <c r="E463" s="73">
        <f t="shared" ref="E463:J463" si="314">E466+E473</f>
        <v>494613.32000000007</v>
      </c>
      <c r="F463" s="73">
        <f t="shared" si="314"/>
        <v>525818.84</v>
      </c>
      <c r="G463" s="73">
        <f t="shared" si="314"/>
        <v>143210.97999999998</v>
      </c>
      <c r="H463" s="73">
        <f t="shared" si="314"/>
        <v>0</v>
      </c>
      <c r="I463" s="73">
        <f t="shared" si="314"/>
        <v>0</v>
      </c>
      <c r="J463" s="73">
        <f t="shared" si="314"/>
        <v>0</v>
      </c>
      <c r="K463" s="12"/>
      <c r="L463" s="1"/>
      <c r="M463" s="1"/>
      <c r="W463" s="101">
        <f t="shared" si="271"/>
        <v>1403335.35</v>
      </c>
    </row>
    <row r="464" spans="1:23" x14ac:dyDescent="0.25">
      <c r="A464" s="159"/>
      <c r="B464" s="112"/>
      <c r="C464" s="17" t="s">
        <v>114</v>
      </c>
      <c r="D464" s="48">
        <f>D467+D474</f>
        <v>0</v>
      </c>
      <c r="E464" s="48">
        <f t="shared" ref="E464:J464" si="315">E467+E474</f>
        <v>0</v>
      </c>
      <c r="F464" s="48">
        <f t="shared" si="315"/>
        <v>0</v>
      </c>
      <c r="G464" s="48">
        <f t="shared" si="315"/>
        <v>0</v>
      </c>
      <c r="H464" s="48">
        <f t="shared" si="315"/>
        <v>37134.35</v>
      </c>
      <c r="I464" s="48">
        <f t="shared" si="315"/>
        <v>0</v>
      </c>
      <c r="J464" s="48">
        <f t="shared" si="315"/>
        <v>0</v>
      </c>
      <c r="K464" s="7"/>
      <c r="L464" s="1"/>
      <c r="M464" s="1">
        <f>E464+F464+G464+H464+I464+J464</f>
        <v>37134.35</v>
      </c>
      <c r="W464" s="101">
        <f t="shared" si="271"/>
        <v>37134.35</v>
      </c>
    </row>
    <row r="465" spans="1:23" x14ac:dyDescent="0.25">
      <c r="A465" s="159"/>
      <c r="B465" s="112"/>
      <c r="C465" s="17" t="s">
        <v>172</v>
      </c>
      <c r="D465" s="32">
        <f>D466+D467</f>
        <v>214820</v>
      </c>
      <c r="E465" s="32">
        <f t="shared" ref="E465:J465" si="316">E466+E467</f>
        <v>457768.79000000004</v>
      </c>
      <c r="F465" s="32">
        <f t="shared" si="316"/>
        <v>485713.25</v>
      </c>
      <c r="G465" s="32">
        <f t="shared" si="316"/>
        <v>133099.21</v>
      </c>
      <c r="H465" s="32">
        <f t="shared" si="316"/>
        <v>33006.199999999997</v>
      </c>
      <c r="I465" s="32">
        <f t="shared" si="316"/>
        <v>0</v>
      </c>
      <c r="J465" s="32">
        <f t="shared" si="316"/>
        <v>0</v>
      </c>
      <c r="K465" s="7"/>
      <c r="L465" s="1"/>
      <c r="M465" s="1">
        <f>E465+F465+G465+H465+I465+J465</f>
        <v>1109587.45</v>
      </c>
      <c r="W465" s="101">
        <f t="shared" si="271"/>
        <v>1324407.45</v>
      </c>
    </row>
    <row r="466" spans="1:23" x14ac:dyDescent="0.25">
      <c r="A466" s="159"/>
      <c r="B466" s="112"/>
      <c r="C466" s="85" t="s">
        <v>113</v>
      </c>
      <c r="D466" s="32">
        <f>D470</f>
        <v>214820</v>
      </c>
      <c r="E466" s="32">
        <f t="shared" ref="E466:T467" si="317">E470</f>
        <v>457768.79000000004</v>
      </c>
      <c r="F466" s="32">
        <f t="shared" si="317"/>
        <v>485713.25</v>
      </c>
      <c r="G466" s="32">
        <f t="shared" si="317"/>
        <v>133099.21</v>
      </c>
      <c r="H466" s="32">
        <f t="shared" si="317"/>
        <v>0</v>
      </c>
      <c r="I466" s="32">
        <f t="shared" si="317"/>
        <v>0</v>
      </c>
      <c r="J466" s="32">
        <f t="shared" si="317"/>
        <v>0</v>
      </c>
      <c r="K466" s="32">
        <f t="shared" si="317"/>
        <v>0</v>
      </c>
      <c r="L466" s="32">
        <f t="shared" si="317"/>
        <v>0</v>
      </c>
      <c r="M466" s="32">
        <f t="shared" si="317"/>
        <v>0</v>
      </c>
      <c r="N466" s="32">
        <f t="shared" si="317"/>
        <v>0</v>
      </c>
      <c r="O466" s="32">
        <f t="shared" si="317"/>
        <v>0</v>
      </c>
      <c r="P466" s="32">
        <f t="shared" si="317"/>
        <v>0</v>
      </c>
      <c r="Q466" s="32">
        <f t="shared" si="317"/>
        <v>0</v>
      </c>
      <c r="R466" s="32">
        <f t="shared" si="317"/>
        <v>0</v>
      </c>
      <c r="S466" s="32">
        <f t="shared" si="317"/>
        <v>0</v>
      </c>
      <c r="T466" s="32">
        <f t="shared" si="317"/>
        <v>0</v>
      </c>
      <c r="U466" s="32">
        <f t="shared" ref="U466:V466" si="318">U470</f>
        <v>0</v>
      </c>
      <c r="V466" s="32">
        <f t="shared" si="318"/>
        <v>0</v>
      </c>
      <c r="W466" s="101"/>
    </row>
    <row r="467" spans="1:23" x14ac:dyDescent="0.25">
      <c r="A467" s="159"/>
      <c r="B467" s="112"/>
      <c r="C467" s="85" t="s">
        <v>114</v>
      </c>
      <c r="D467" s="32">
        <f>D471</f>
        <v>0</v>
      </c>
      <c r="E467" s="32">
        <f t="shared" si="317"/>
        <v>0</v>
      </c>
      <c r="F467" s="32">
        <f t="shared" si="317"/>
        <v>0</v>
      </c>
      <c r="G467" s="32">
        <f t="shared" si="317"/>
        <v>0</v>
      </c>
      <c r="H467" s="32">
        <f t="shared" si="317"/>
        <v>33006.199999999997</v>
      </c>
      <c r="I467" s="32">
        <f t="shared" si="317"/>
        <v>0</v>
      </c>
      <c r="J467" s="32">
        <f t="shared" si="317"/>
        <v>0</v>
      </c>
      <c r="K467" s="7"/>
      <c r="L467" s="1"/>
      <c r="M467" s="1"/>
      <c r="W467" s="101"/>
    </row>
    <row r="468" spans="1:23" x14ac:dyDescent="0.25">
      <c r="A468" s="159"/>
      <c r="B468" s="112"/>
      <c r="C468" s="81" t="s">
        <v>171</v>
      </c>
      <c r="D468" s="32"/>
      <c r="E468" s="32"/>
      <c r="F468" s="32"/>
      <c r="G468" s="32"/>
      <c r="H468" s="32"/>
      <c r="I468" s="32"/>
      <c r="J468" s="73"/>
      <c r="K468" s="7"/>
      <c r="L468" s="1"/>
      <c r="M468" s="1"/>
      <c r="W468" s="101"/>
    </row>
    <row r="469" spans="1:23" ht="23.25" x14ac:dyDescent="0.25">
      <c r="A469" s="159"/>
      <c r="B469" s="112"/>
      <c r="C469" s="17" t="s">
        <v>150</v>
      </c>
      <c r="D469" s="73">
        <f>D470+D471</f>
        <v>214820</v>
      </c>
      <c r="E469" s="73">
        <f t="shared" ref="E469:J469" si="319">E470+E471</f>
        <v>457768.79000000004</v>
      </c>
      <c r="F469" s="73">
        <f t="shared" si="319"/>
        <v>485713.25</v>
      </c>
      <c r="G469" s="73">
        <f t="shared" si="319"/>
        <v>133099.21</v>
      </c>
      <c r="H469" s="73">
        <f t="shared" si="319"/>
        <v>33006.199999999997</v>
      </c>
      <c r="I469" s="73">
        <f t="shared" si="319"/>
        <v>0</v>
      </c>
      <c r="J469" s="73">
        <f t="shared" si="319"/>
        <v>0</v>
      </c>
      <c r="K469" s="7"/>
      <c r="L469" s="1"/>
      <c r="M469" s="1"/>
      <c r="W469" s="101">
        <f t="shared" si="271"/>
        <v>1324407.45</v>
      </c>
    </row>
    <row r="470" spans="1:23" x14ac:dyDescent="0.25">
      <c r="A470" s="159"/>
      <c r="B470" s="112"/>
      <c r="C470" s="17" t="s">
        <v>113</v>
      </c>
      <c r="D470" s="73">
        <f>D487+D514+D541+D568</f>
        <v>214820</v>
      </c>
      <c r="E470" s="73">
        <f>E487+E514+E541+E568</f>
        <v>457768.79000000004</v>
      </c>
      <c r="F470" s="73">
        <f t="shared" ref="F470:J470" si="320">F487+F514+F541+F568</f>
        <v>485713.25</v>
      </c>
      <c r="G470" s="73">
        <f t="shared" si="320"/>
        <v>133099.21</v>
      </c>
      <c r="H470" s="73">
        <f t="shared" si="320"/>
        <v>0</v>
      </c>
      <c r="I470" s="73">
        <f t="shared" si="320"/>
        <v>0</v>
      </c>
      <c r="J470" s="73">
        <f t="shared" si="320"/>
        <v>0</v>
      </c>
      <c r="K470" s="7"/>
      <c r="L470" s="1"/>
      <c r="M470" s="1"/>
      <c r="W470" s="101">
        <f t="shared" si="271"/>
        <v>1291401.25</v>
      </c>
    </row>
    <row r="471" spans="1:23" x14ac:dyDescent="0.25">
      <c r="A471" s="159"/>
      <c r="B471" s="112"/>
      <c r="C471" s="17" t="s">
        <v>114</v>
      </c>
      <c r="D471" s="73">
        <f>D488+D515+D542+D569</f>
        <v>0</v>
      </c>
      <c r="E471" s="73">
        <f t="shared" ref="E471:J471" si="321">E488+E515+E542+E569</f>
        <v>0</v>
      </c>
      <c r="F471" s="73">
        <f t="shared" si="321"/>
        <v>0</v>
      </c>
      <c r="G471" s="73">
        <f t="shared" si="321"/>
        <v>0</v>
      </c>
      <c r="H471" s="73">
        <f t="shared" si="321"/>
        <v>33006.199999999997</v>
      </c>
      <c r="I471" s="73">
        <f t="shared" si="321"/>
        <v>0</v>
      </c>
      <c r="J471" s="73">
        <f t="shared" si="321"/>
        <v>0</v>
      </c>
      <c r="K471" s="7"/>
      <c r="L471" s="1"/>
      <c r="M471" s="1"/>
      <c r="W471" s="101">
        <f t="shared" si="271"/>
        <v>33006.199999999997</v>
      </c>
    </row>
    <row r="472" spans="1:23" x14ac:dyDescent="0.25">
      <c r="A472" s="159"/>
      <c r="B472" s="112"/>
      <c r="C472" s="81" t="s">
        <v>173</v>
      </c>
      <c r="D472" s="73">
        <f>D473+D474</f>
        <v>24872.21</v>
      </c>
      <c r="E472" s="73">
        <f t="shared" ref="E472:J472" si="322">E473+E474</f>
        <v>36844.530000000006</v>
      </c>
      <c r="F472" s="73">
        <f t="shared" si="322"/>
        <v>40105.589999999997</v>
      </c>
      <c r="G472" s="73">
        <f t="shared" si="322"/>
        <v>10111.77</v>
      </c>
      <c r="H472" s="73">
        <f t="shared" si="322"/>
        <v>4128.1499999999996</v>
      </c>
      <c r="I472" s="73">
        <f t="shared" si="322"/>
        <v>0</v>
      </c>
      <c r="J472" s="73">
        <f t="shared" si="322"/>
        <v>0</v>
      </c>
      <c r="K472" s="4"/>
      <c r="L472" s="1"/>
      <c r="M472" s="1">
        <f>E472+F472+G472+H472+I472+J472</f>
        <v>91190.04</v>
      </c>
      <c r="W472" s="101">
        <f t="shared" si="271"/>
        <v>116062.25</v>
      </c>
    </row>
    <row r="473" spans="1:23" x14ac:dyDescent="0.25">
      <c r="A473" s="159"/>
      <c r="B473" s="112"/>
      <c r="C473" s="85" t="s">
        <v>113</v>
      </c>
      <c r="D473" s="73">
        <f>D477</f>
        <v>24872.21</v>
      </c>
      <c r="E473" s="73">
        <f t="shared" ref="E473:J474" si="323">E477</f>
        <v>36844.530000000006</v>
      </c>
      <c r="F473" s="73">
        <f>F477</f>
        <v>40105.589999999997</v>
      </c>
      <c r="G473" s="73">
        <f t="shared" si="323"/>
        <v>10111.77</v>
      </c>
      <c r="H473" s="73">
        <f t="shared" si="323"/>
        <v>0</v>
      </c>
      <c r="I473" s="73">
        <f t="shared" si="323"/>
        <v>0</v>
      </c>
      <c r="J473" s="73">
        <f t="shared" si="323"/>
        <v>0</v>
      </c>
      <c r="K473" s="4"/>
      <c r="L473" s="1"/>
      <c r="M473" s="1"/>
      <c r="W473" s="101"/>
    </row>
    <row r="474" spans="1:23" x14ac:dyDescent="0.25">
      <c r="A474" s="159"/>
      <c r="B474" s="112"/>
      <c r="C474" s="85" t="s">
        <v>114</v>
      </c>
      <c r="D474" s="73">
        <f>D478</f>
        <v>0</v>
      </c>
      <c r="E474" s="73">
        <f t="shared" si="323"/>
        <v>0</v>
      </c>
      <c r="F474" s="73">
        <f t="shared" si="323"/>
        <v>0</v>
      </c>
      <c r="G474" s="73">
        <f t="shared" si="323"/>
        <v>0</v>
      </c>
      <c r="H474" s="73">
        <f t="shared" si="323"/>
        <v>4128.1499999999996</v>
      </c>
      <c r="I474" s="73">
        <f t="shared" si="323"/>
        <v>0</v>
      </c>
      <c r="J474" s="73">
        <f t="shared" si="323"/>
        <v>0</v>
      </c>
      <c r="K474" s="4"/>
      <c r="L474" s="1"/>
      <c r="M474" s="1"/>
      <c r="W474" s="101"/>
    </row>
    <row r="475" spans="1:23" x14ac:dyDescent="0.25">
      <c r="A475" s="159"/>
      <c r="B475" s="112"/>
      <c r="C475" s="81" t="s">
        <v>171</v>
      </c>
      <c r="D475" s="73"/>
      <c r="E475" s="73"/>
      <c r="F475" s="73"/>
      <c r="G475" s="73"/>
      <c r="H475" s="73"/>
      <c r="I475" s="73"/>
      <c r="J475" s="73"/>
      <c r="K475" s="4"/>
      <c r="L475" s="1"/>
      <c r="M475" s="1"/>
      <c r="W475" s="101"/>
    </row>
    <row r="476" spans="1:23" ht="23.25" x14ac:dyDescent="0.25">
      <c r="A476" s="159"/>
      <c r="B476" s="112"/>
      <c r="C476" s="17" t="s">
        <v>151</v>
      </c>
      <c r="D476" s="73">
        <f>D477+D478</f>
        <v>24872.21</v>
      </c>
      <c r="E476" s="73">
        <f t="shared" ref="E476:J476" si="324">E477+E478</f>
        <v>36844.530000000006</v>
      </c>
      <c r="F476" s="73">
        <f t="shared" si="324"/>
        <v>40105.589999999997</v>
      </c>
      <c r="G476" s="73">
        <f t="shared" si="324"/>
        <v>10111.77</v>
      </c>
      <c r="H476" s="73">
        <f t="shared" si="324"/>
        <v>4128.1499999999996</v>
      </c>
      <c r="I476" s="73">
        <f t="shared" si="324"/>
        <v>0</v>
      </c>
      <c r="J476" s="73">
        <f t="shared" si="324"/>
        <v>0</v>
      </c>
      <c r="K476" s="4"/>
      <c r="L476" s="1"/>
      <c r="M476" s="1"/>
      <c r="W476" s="101">
        <f t="shared" si="271"/>
        <v>116062.25</v>
      </c>
    </row>
    <row r="477" spans="1:23" x14ac:dyDescent="0.25">
      <c r="A477" s="159"/>
      <c r="B477" s="112"/>
      <c r="C477" s="17" t="s">
        <v>113</v>
      </c>
      <c r="D477" s="32">
        <f>D494+D504+D521+D531+D548+D558+D575+D585+D595</f>
        <v>24872.21</v>
      </c>
      <c r="E477" s="32">
        <f t="shared" ref="E477:I477" si="325">E494+E504+E521+E531+E548+E558+E575+E585+E595</f>
        <v>36844.530000000006</v>
      </c>
      <c r="F477" s="32">
        <f>F494+F504+F521+F531+F548+F558+F575+F585</f>
        <v>40105.589999999997</v>
      </c>
      <c r="G477" s="32">
        <f t="shared" si="325"/>
        <v>10111.77</v>
      </c>
      <c r="H477" s="32">
        <f t="shared" si="325"/>
        <v>0</v>
      </c>
      <c r="I477" s="32">
        <f t="shared" si="325"/>
        <v>0</v>
      </c>
      <c r="J477" s="73">
        <v>0</v>
      </c>
      <c r="K477" s="4"/>
      <c r="L477" s="1"/>
      <c r="M477" s="1"/>
      <c r="W477" s="101">
        <f t="shared" si="271"/>
        <v>111934.1</v>
      </c>
    </row>
    <row r="478" spans="1:23" x14ac:dyDescent="0.25">
      <c r="A478" s="160"/>
      <c r="B478" s="113"/>
      <c r="C478" s="17" t="s">
        <v>114</v>
      </c>
      <c r="D478" s="32">
        <f>D495+D505+D522+D532+D549+D559+D576+D586+D596</f>
        <v>0</v>
      </c>
      <c r="E478" s="32">
        <f t="shared" ref="E478:J478" si="326">E495+E505+E522+E532+E549+E559+E576+E586+E596</f>
        <v>0</v>
      </c>
      <c r="F478" s="32">
        <f t="shared" si="326"/>
        <v>0</v>
      </c>
      <c r="G478" s="32">
        <f t="shared" si="326"/>
        <v>0</v>
      </c>
      <c r="H478" s="32">
        <f t="shared" si="326"/>
        <v>4128.1499999999996</v>
      </c>
      <c r="I478" s="32">
        <f t="shared" si="326"/>
        <v>0</v>
      </c>
      <c r="J478" s="32">
        <f t="shared" si="326"/>
        <v>0</v>
      </c>
      <c r="K478" s="4"/>
      <c r="L478" s="1"/>
      <c r="M478" s="1"/>
      <c r="W478" s="101">
        <f t="shared" si="271"/>
        <v>4128.1499999999996</v>
      </c>
    </row>
    <row r="479" spans="1:23" x14ac:dyDescent="0.25">
      <c r="A479" s="104" t="s">
        <v>88</v>
      </c>
      <c r="B479" s="111" t="s">
        <v>126</v>
      </c>
      <c r="C479" s="17" t="s">
        <v>147</v>
      </c>
      <c r="D479" s="38">
        <f>D480+D481</f>
        <v>100171.01999999999</v>
      </c>
      <c r="E479" s="73">
        <f t="shared" ref="E479:J479" si="327">E480+E481</f>
        <v>123661.34</v>
      </c>
      <c r="F479" s="73">
        <f t="shared" si="327"/>
        <v>78567.33</v>
      </c>
      <c r="G479" s="73">
        <f t="shared" si="327"/>
        <v>135526.15</v>
      </c>
      <c r="H479" s="73">
        <f t="shared" si="327"/>
        <v>37134.35</v>
      </c>
      <c r="I479" s="73">
        <f t="shared" si="327"/>
        <v>0</v>
      </c>
      <c r="J479" s="73">
        <f t="shared" si="327"/>
        <v>0</v>
      </c>
      <c r="K479" s="4"/>
      <c r="L479" s="1"/>
      <c r="M479" s="1">
        <f>E479+F479+G479+H479+I479+J479</f>
        <v>374889.16999999993</v>
      </c>
      <c r="W479" s="101">
        <f t="shared" si="271"/>
        <v>475060.18999999994</v>
      </c>
    </row>
    <row r="480" spans="1:23" x14ac:dyDescent="0.25">
      <c r="A480" s="105"/>
      <c r="B480" s="112"/>
      <c r="C480" s="17" t="s">
        <v>113</v>
      </c>
      <c r="D480" s="73">
        <f>D487+D494</f>
        <v>100171.01999999999</v>
      </c>
      <c r="E480" s="73">
        <f t="shared" ref="E480:J480" si="328">E487+E494</f>
        <v>123661.34</v>
      </c>
      <c r="F480" s="73">
        <f t="shared" si="328"/>
        <v>78567.33</v>
      </c>
      <c r="G480" s="73">
        <f t="shared" si="328"/>
        <v>135526.15</v>
      </c>
      <c r="H480" s="73">
        <f t="shared" si="328"/>
        <v>0</v>
      </c>
      <c r="I480" s="73">
        <f t="shared" si="328"/>
        <v>0</v>
      </c>
      <c r="J480" s="73">
        <f t="shared" si="328"/>
        <v>0</v>
      </c>
      <c r="K480" s="4"/>
      <c r="L480" s="1"/>
      <c r="M480" s="1"/>
      <c r="W480" s="101">
        <f t="shared" si="271"/>
        <v>437925.83999999997</v>
      </c>
    </row>
    <row r="481" spans="1:23" x14ac:dyDescent="0.25">
      <c r="A481" s="105"/>
      <c r="B481" s="112"/>
      <c r="C481" s="17" t="s">
        <v>114</v>
      </c>
      <c r="D481" s="48">
        <f>D488+D495</f>
        <v>0</v>
      </c>
      <c r="E481" s="48">
        <f t="shared" ref="E481:J481" si="329">E488+E495</f>
        <v>0</v>
      </c>
      <c r="F481" s="48">
        <f t="shared" si="329"/>
        <v>0</v>
      </c>
      <c r="G481" s="48">
        <f t="shared" si="329"/>
        <v>0</v>
      </c>
      <c r="H481" s="48">
        <f t="shared" si="329"/>
        <v>37134.35</v>
      </c>
      <c r="I481" s="48">
        <f t="shared" si="329"/>
        <v>0</v>
      </c>
      <c r="J481" s="48">
        <f t="shared" si="329"/>
        <v>0</v>
      </c>
      <c r="K481" s="7"/>
      <c r="L481" s="1"/>
      <c r="M481" s="1">
        <f>E481+F481+G481+H481+I481+J481</f>
        <v>37134.35</v>
      </c>
      <c r="W481" s="101">
        <f t="shared" si="271"/>
        <v>37134.35</v>
      </c>
    </row>
    <row r="482" spans="1:23" x14ac:dyDescent="0.25">
      <c r="A482" s="105"/>
      <c r="B482" s="112"/>
      <c r="C482" s="17" t="s">
        <v>172</v>
      </c>
      <c r="D482" s="73">
        <f>D483+D484</f>
        <v>93740.79</v>
      </c>
      <c r="E482" s="73">
        <f t="shared" ref="E482:J482" si="330">E483+E484</f>
        <v>116106.14</v>
      </c>
      <c r="F482" s="73">
        <f t="shared" si="330"/>
        <v>71610</v>
      </c>
      <c r="G482" s="73">
        <f t="shared" si="330"/>
        <v>126016.72</v>
      </c>
      <c r="H482" s="73">
        <f t="shared" si="330"/>
        <v>33006.199999999997</v>
      </c>
      <c r="I482" s="73">
        <f t="shared" si="330"/>
        <v>0</v>
      </c>
      <c r="J482" s="73">
        <f t="shared" si="330"/>
        <v>0</v>
      </c>
      <c r="K482" s="7"/>
      <c r="L482" s="1"/>
      <c r="M482" s="1">
        <f>E482+F482+G482+H482+I482+J482</f>
        <v>346739.06</v>
      </c>
      <c r="W482" s="101">
        <f t="shared" si="271"/>
        <v>440479.85000000003</v>
      </c>
    </row>
    <row r="483" spans="1:23" x14ac:dyDescent="0.25">
      <c r="A483" s="105"/>
      <c r="B483" s="112"/>
      <c r="C483" s="85" t="s">
        <v>113</v>
      </c>
      <c r="D483" s="73">
        <f>D487</f>
        <v>93740.79</v>
      </c>
      <c r="E483" s="73">
        <f t="shared" ref="E483:J484" si="331">E487</f>
        <v>116106.14</v>
      </c>
      <c r="F483" s="73">
        <f t="shared" si="331"/>
        <v>71610</v>
      </c>
      <c r="G483" s="73">
        <f t="shared" si="331"/>
        <v>126016.72</v>
      </c>
      <c r="H483" s="73">
        <f t="shared" si="331"/>
        <v>0</v>
      </c>
      <c r="I483" s="73">
        <f t="shared" si="331"/>
        <v>0</v>
      </c>
      <c r="J483" s="73">
        <f t="shared" si="331"/>
        <v>0</v>
      </c>
      <c r="K483" s="7"/>
      <c r="L483" s="1"/>
      <c r="M483" s="1"/>
      <c r="W483" s="101"/>
    </row>
    <row r="484" spans="1:23" x14ac:dyDescent="0.25">
      <c r="A484" s="105"/>
      <c r="B484" s="112"/>
      <c r="C484" s="85" t="s">
        <v>114</v>
      </c>
      <c r="D484" s="73">
        <f>D488</f>
        <v>0</v>
      </c>
      <c r="E484" s="73">
        <f t="shared" si="331"/>
        <v>0</v>
      </c>
      <c r="F484" s="73">
        <f t="shared" si="331"/>
        <v>0</v>
      </c>
      <c r="G484" s="73">
        <f t="shared" si="331"/>
        <v>0</v>
      </c>
      <c r="H484" s="73">
        <f t="shared" si="331"/>
        <v>33006.199999999997</v>
      </c>
      <c r="I484" s="73">
        <f t="shared" si="331"/>
        <v>0</v>
      </c>
      <c r="J484" s="73">
        <f t="shared" si="331"/>
        <v>0</v>
      </c>
      <c r="K484" s="7"/>
      <c r="L484" s="1"/>
      <c r="M484" s="1"/>
      <c r="W484" s="101"/>
    </row>
    <row r="485" spans="1:23" x14ac:dyDescent="0.25">
      <c r="A485" s="105"/>
      <c r="B485" s="112"/>
      <c r="C485" s="81" t="s">
        <v>171</v>
      </c>
      <c r="D485" s="73"/>
      <c r="E485" s="73"/>
      <c r="F485" s="73"/>
      <c r="G485" s="73"/>
      <c r="H485" s="73"/>
      <c r="I485" s="73"/>
      <c r="J485" s="73"/>
      <c r="K485" s="7"/>
      <c r="L485" s="1"/>
      <c r="M485" s="1"/>
      <c r="W485" s="101"/>
    </row>
    <row r="486" spans="1:23" ht="23.25" x14ac:dyDescent="0.25">
      <c r="A486" s="105"/>
      <c r="B486" s="112"/>
      <c r="C486" s="17" t="s">
        <v>150</v>
      </c>
      <c r="D486" s="73">
        <f>D487+D488</f>
        <v>93740.79</v>
      </c>
      <c r="E486" s="73">
        <f t="shared" ref="E486:J486" si="332">E487+E488</f>
        <v>116106.14</v>
      </c>
      <c r="F486" s="73">
        <f t="shared" si="332"/>
        <v>71610</v>
      </c>
      <c r="G486" s="73">
        <f t="shared" si="332"/>
        <v>126016.72</v>
      </c>
      <c r="H486" s="73">
        <f t="shared" si="332"/>
        <v>33006.199999999997</v>
      </c>
      <c r="I486" s="73">
        <f t="shared" si="332"/>
        <v>0</v>
      </c>
      <c r="J486" s="73">
        <f t="shared" si="332"/>
        <v>0</v>
      </c>
      <c r="K486" s="7"/>
      <c r="L486" s="1"/>
      <c r="M486" s="1"/>
      <c r="W486" s="101">
        <f t="shared" si="271"/>
        <v>440479.85000000003</v>
      </c>
    </row>
    <row r="487" spans="1:23" x14ac:dyDescent="0.25">
      <c r="A487" s="105"/>
      <c r="B487" s="112"/>
      <c r="C487" s="17" t="s">
        <v>113</v>
      </c>
      <c r="D487" s="73">
        <v>93740.79</v>
      </c>
      <c r="E487" s="73">
        <v>116106.14</v>
      </c>
      <c r="F487" s="73">
        <v>71610</v>
      </c>
      <c r="G487" s="73">
        <v>126016.72</v>
      </c>
      <c r="H487" s="48">
        <v>0</v>
      </c>
      <c r="I487" s="48">
        <v>0</v>
      </c>
      <c r="J487" s="48">
        <v>0</v>
      </c>
      <c r="K487" s="7"/>
      <c r="L487" s="1"/>
      <c r="M487" s="1"/>
      <c r="W487" s="101">
        <f t="shared" si="271"/>
        <v>407473.65</v>
      </c>
    </row>
    <row r="488" spans="1:23" x14ac:dyDescent="0.25">
      <c r="A488" s="105"/>
      <c r="B488" s="112"/>
      <c r="C488" s="17" t="s">
        <v>114</v>
      </c>
      <c r="D488" s="73">
        <v>0</v>
      </c>
      <c r="E488" s="48">
        <v>0</v>
      </c>
      <c r="F488" s="48">
        <v>0</v>
      </c>
      <c r="G488" s="48">
        <v>0</v>
      </c>
      <c r="H488" s="48">
        <v>33006.199999999997</v>
      </c>
      <c r="I488" s="48">
        <v>0</v>
      </c>
      <c r="J488" s="48">
        <v>0</v>
      </c>
      <c r="K488" s="7"/>
      <c r="L488" s="1"/>
      <c r="M488" s="1"/>
      <c r="W488" s="101">
        <f t="shared" si="271"/>
        <v>33006.199999999997</v>
      </c>
    </row>
    <row r="489" spans="1:23" x14ac:dyDescent="0.25">
      <c r="A489" s="105"/>
      <c r="B489" s="112"/>
      <c r="C489" s="81" t="s">
        <v>173</v>
      </c>
      <c r="D489" s="73">
        <f>D490+D491</f>
        <v>6430.23</v>
      </c>
      <c r="E489" s="73">
        <f t="shared" ref="E489:J489" si="333">E490+E491</f>
        <v>7555.2</v>
      </c>
      <c r="F489" s="73">
        <f t="shared" si="333"/>
        <v>6957.33</v>
      </c>
      <c r="G489" s="73">
        <f t="shared" si="333"/>
        <v>9509.43</v>
      </c>
      <c r="H489" s="73">
        <f t="shared" si="333"/>
        <v>4128.1499999999996</v>
      </c>
      <c r="I489" s="73">
        <f t="shared" si="333"/>
        <v>0</v>
      </c>
      <c r="J489" s="73">
        <f t="shared" si="333"/>
        <v>0</v>
      </c>
      <c r="K489" s="13"/>
      <c r="L489" s="1"/>
      <c r="M489" s="1">
        <f>E489+F489+G489+H489+I489+J489</f>
        <v>28150.11</v>
      </c>
      <c r="W489" s="101">
        <f t="shared" ref="W489:W585" si="334">D489+E489+F489+G489+H489+I489+J489</f>
        <v>34580.340000000004</v>
      </c>
    </row>
    <row r="490" spans="1:23" x14ac:dyDescent="0.25">
      <c r="A490" s="105"/>
      <c r="B490" s="112"/>
      <c r="C490" s="85" t="s">
        <v>113</v>
      </c>
      <c r="D490" s="73">
        <f>D494</f>
        <v>6430.23</v>
      </c>
      <c r="E490" s="73">
        <f t="shared" ref="E490:J491" si="335">E494</f>
        <v>7555.2</v>
      </c>
      <c r="F490" s="73">
        <f t="shared" si="335"/>
        <v>6957.33</v>
      </c>
      <c r="G490" s="73">
        <f t="shared" si="335"/>
        <v>9509.43</v>
      </c>
      <c r="H490" s="73">
        <f t="shared" si="335"/>
        <v>0</v>
      </c>
      <c r="I490" s="73">
        <f t="shared" si="335"/>
        <v>0</v>
      </c>
      <c r="J490" s="73">
        <f t="shared" si="335"/>
        <v>0</v>
      </c>
      <c r="K490" s="13"/>
      <c r="L490" s="1"/>
      <c r="M490" s="1"/>
      <c r="W490" s="101"/>
    </row>
    <row r="491" spans="1:23" x14ac:dyDescent="0.25">
      <c r="A491" s="105"/>
      <c r="B491" s="112"/>
      <c r="C491" s="85" t="s">
        <v>114</v>
      </c>
      <c r="D491" s="73">
        <f>D495</f>
        <v>0</v>
      </c>
      <c r="E491" s="73">
        <f t="shared" si="335"/>
        <v>0</v>
      </c>
      <c r="F491" s="73">
        <f t="shared" si="335"/>
        <v>0</v>
      </c>
      <c r="G491" s="73">
        <f t="shared" si="335"/>
        <v>0</v>
      </c>
      <c r="H491" s="73">
        <f t="shared" si="335"/>
        <v>4128.1499999999996</v>
      </c>
      <c r="I491" s="73">
        <f t="shared" si="335"/>
        <v>0</v>
      </c>
      <c r="J491" s="73">
        <f t="shared" si="335"/>
        <v>0</v>
      </c>
      <c r="K491" s="13"/>
      <c r="L491" s="1"/>
      <c r="M491" s="1"/>
      <c r="W491" s="101"/>
    </row>
    <row r="492" spans="1:23" x14ac:dyDescent="0.25">
      <c r="A492" s="105"/>
      <c r="B492" s="112"/>
      <c r="C492" s="81" t="s">
        <v>171</v>
      </c>
      <c r="D492" s="73"/>
      <c r="E492" s="73"/>
      <c r="F492" s="73"/>
      <c r="G492" s="73"/>
      <c r="H492" s="73"/>
      <c r="I492" s="73"/>
      <c r="J492" s="73"/>
      <c r="K492" s="13"/>
      <c r="L492" s="1"/>
      <c r="M492" s="1"/>
      <c r="W492" s="101"/>
    </row>
    <row r="493" spans="1:23" ht="23.25" x14ac:dyDescent="0.25">
      <c r="A493" s="105"/>
      <c r="B493" s="112"/>
      <c r="C493" s="17" t="s">
        <v>151</v>
      </c>
      <c r="D493" s="73">
        <f>D494+D495</f>
        <v>6430.23</v>
      </c>
      <c r="E493" s="73">
        <f t="shared" ref="E493:J493" si="336">E494+E495</f>
        <v>7555.2</v>
      </c>
      <c r="F493" s="73">
        <f t="shared" si="336"/>
        <v>6957.33</v>
      </c>
      <c r="G493" s="73">
        <f t="shared" si="336"/>
        <v>9509.43</v>
      </c>
      <c r="H493" s="73">
        <f t="shared" si="336"/>
        <v>4128.1499999999996</v>
      </c>
      <c r="I493" s="73">
        <f t="shared" si="336"/>
        <v>0</v>
      </c>
      <c r="J493" s="73">
        <f t="shared" si="336"/>
        <v>0</v>
      </c>
      <c r="K493" s="13"/>
      <c r="L493" s="1"/>
      <c r="M493" s="1"/>
      <c r="W493" s="101">
        <f t="shared" si="334"/>
        <v>34580.340000000004</v>
      </c>
    </row>
    <row r="494" spans="1:23" x14ac:dyDescent="0.25">
      <c r="A494" s="105"/>
      <c r="B494" s="112"/>
      <c r="C494" s="17" t="s">
        <v>113</v>
      </c>
      <c r="D494" s="73">
        <v>6430.23</v>
      </c>
      <c r="E494" s="73">
        <v>7555.2</v>
      </c>
      <c r="F494" s="73">
        <v>6957.33</v>
      </c>
      <c r="G494" s="73">
        <v>9509.43</v>
      </c>
      <c r="H494" s="73">
        <v>0</v>
      </c>
      <c r="I494" s="73">
        <v>0</v>
      </c>
      <c r="J494" s="73">
        <v>0</v>
      </c>
      <c r="K494" s="13"/>
      <c r="L494" s="1"/>
      <c r="M494" s="1"/>
      <c r="W494" s="101">
        <f t="shared" si="334"/>
        <v>30452.190000000002</v>
      </c>
    </row>
    <row r="495" spans="1:23" x14ac:dyDescent="0.25">
      <c r="A495" s="106"/>
      <c r="B495" s="113"/>
      <c r="C495" s="17" t="s">
        <v>114</v>
      </c>
      <c r="D495" s="73">
        <v>0</v>
      </c>
      <c r="E495" s="73">
        <v>0</v>
      </c>
      <c r="F495" s="73">
        <v>0</v>
      </c>
      <c r="G495" s="73">
        <v>0</v>
      </c>
      <c r="H495" s="73">
        <v>4128.1499999999996</v>
      </c>
      <c r="I495" s="73">
        <v>0</v>
      </c>
      <c r="J495" s="73">
        <v>0</v>
      </c>
      <c r="K495" s="13"/>
      <c r="L495" s="1"/>
      <c r="M495" s="1"/>
      <c r="W495" s="101">
        <f t="shared" si="334"/>
        <v>4128.1499999999996</v>
      </c>
    </row>
    <row r="496" spans="1:23" x14ac:dyDescent="0.25">
      <c r="A496" s="104" t="s">
        <v>81</v>
      </c>
      <c r="B496" s="111" t="s">
        <v>90</v>
      </c>
      <c r="C496" s="62" t="s">
        <v>147</v>
      </c>
      <c r="D496" s="35">
        <f>D497+D498</f>
        <v>0</v>
      </c>
      <c r="E496" s="35">
        <f t="shared" ref="E496:J496" si="337">E497+E498</f>
        <v>0</v>
      </c>
      <c r="F496" s="35">
        <f t="shared" si="337"/>
        <v>135</v>
      </c>
      <c r="G496" s="35">
        <f t="shared" si="337"/>
        <v>0</v>
      </c>
      <c r="H496" s="35">
        <f t="shared" si="337"/>
        <v>0</v>
      </c>
      <c r="I496" s="35">
        <f t="shared" si="337"/>
        <v>0</v>
      </c>
      <c r="J496" s="35">
        <f t="shared" si="337"/>
        <v>0</v>
      </c>
      <c r="K496" s="7"/>
      <c r="L496" s="1"/>
      <c r="M496" s="1">
        <f>E496+F496+G496+H496+I496+J496</f>
        <v>135</v>
      </c>
      <c r="W496" s="101">
        <f t="shared" si="334"/>
        <v>135</v>
      </c>
    </row>
    <row r="497" spans="1:23" x14ac:dyDescent="0.25">
      <c r="A497" s="105"/>
      <c r="B497" s="112"/>
      <c r="C497" s="74" t="s">
        <v>113</v>
      </c>
      <c r="D497" s="48">
        <f>D500</f>
        <v>0</v>
      </c>
      <c r="E497" s="48">
        <f t="shared" ref="E497:J497" si="338">E500</f>
        <v>0</v>
      </c>
      <c r="F497" s="48">
        <f t="shared" si="338"/>
        <v>135</v>
      </c>
      <c r="G497" s="48">
        <f t="shared" si="338"/>
        <v>0</v>
      </c>
      <c r="H497" s="48">
        <f t="shared" si="338"/>
        <v>0</v>
      </c>
      <c r="I497" s="48">
        <f t="shared" si="338"/>
        <v>0</v>
      </c>
      <c r="J497" s="48">
        <f t="shared" si="338"/>
        <v>0</v>
      </c>
      <c r="K497" s="7"/>
      <c r="L497" s="1"/>
      <c r="M497" s="1"/>
      <c r="W497" s="101">
        <f t="shared" si="334"/>
        <v>135</v>
      </c>
    </row>
    <row r="498" spans="1:23" x14ac:dyDescent="0.25">
      <c r="A498" s="105"/>
      <c r="B498" s="112"/>
      <c r="C498" s="74" t="s">
        <v>114</v>
      </c>
      <c r="D498" s="48">
        <f>D501</f>
        <v>0</v>
      </c>
      <c r="E498" s="48">
        <f t="shared" ref="E498:J498" si="339">E501</f>
        <v>0</v>
      </c>
      <c r="F498" s="48">
        <f t="shared" si="339"/>
        <v>0</v>
      </c>
      <c r="G498" s="48">
        <f t="shared" si="339"/>
        <v>0</v>
      </c>
      <c r="H498" s="48">
        <f t="shared" si="339"/>
        <v>0</v>
      </c>
      <c r="I498" s="48">
        <f t="shared" si="339"/>
        <v>0</v>
      </c>
      <c r="J498" s="48">
        <f t="shared" si="339"/>
        <v>0</v>
      </c>
      <c r="K498" s="7"/>
      <c r="L498" s="1"/>
      <c r="M498" s="1">
        <f>E498+F498+G498+H498+I498+J498</f>
        <v>0</v>
      </c>
      <c r="W498" s="101">
        <f t="shared" si="334"/>
        <v>0</v>
      </c>
    </row>
    <row r="499" spans="1:23" x14ac:dyDescent="0.25">
      <c r="A499" s="105"/>
      <c r="B499" s="112"/>
      <c r="C499" s="81" t="s">
        <v>173</v>
      </c>
      <c r="D499" s="73">
        <f>D500+D501</f>
        <v>0</v>
      </c>
      <c r="E499" s="73">
        <f t="shared" ref="E499:J499" si="340">E500+E501</f>
        <v>0</v>
      </c>
      <c r="F499" s="73">
        <f t="shared" si="340"/>
        <v>135</v>
      </c>
      <c r="G499" s="73">
        <f t="shared" si="340"/>
        <v>0</v>
      </c>
      <c r="H499" s="73">
        <f t="shared" si="340"/>
        <v>0</v>
      </c>
      <c r="I499" s="73">
        <f t="shared" si="340"/>
        <v>0</v>
      </c>
      <c r="J499" s="73">
        <f t="shared" si="340"/>
        <v>0</v>
      </c>
      <c r="K499" s="6"/>
      <c r="L499" s="1"/>
      <c r="M499" s="1">
        <f>E499+F499+G499+H499+I499+J499</f>
        <v>135</v>
      </c>
      <c r="W499" s="101">
        <f t="shared" si="334"/>
        <v>135</v>
      </c>
    </row>
    <row r="500" spans="1:23" x14ac:dyDescent="0.25">
      <c r="A500" s="105"/>
      <c r="B500" s="112"/>
      <c r="C500" s="85" t="s">
        <v>113</v>
      </c>
      <c r="D500" s="73">
        <f>D504</f>
        <v>0</v>
      </c>
      <c r="E500" s="73">
        <f t="shared" ref="E500:J501" si="341">E504</f>
        <v>0</v>
      </c>
      <c r="F500" s="73">
        <f t="shared" si="341"/>
        <v>135</v>
      </c>
      <c r="G500" s="73">
        <f t="shared" si="341"/>
        <v>0</v>
      </c>
      <c r="H500" s="73">
        <f t="shared" si="341"/>
        <v>0</v>
      </c>
      <c r="I500" s="73">
        <f t="shared" si="341"/>
        <v>0</v>
      </c>
      <c r="J500" s="73">
        <f t="shared" si="341"/>
        <v>0</v>
      </c>
      <c r="K500" s="6"/>
      <c r="L500" s="1"/>
      <c r="M500" s="1"/>
      <c r="W500" s="101"/>
    </row>
    <row r="501" spans="1:23" x14ac:dyDescent="0.25">
      <c r="A501" s="105"/>
      <c r="B501" s="112"/>
      <c r="C501" s="85" t="s">
        <v>114</v>
      </c>
      <c r="D501" s="73">
        <f>D505</f>
        <v>0</v>
      </c>
      <c r="E501" s="73">
        <f t="shared" si="341"/>
        <v>0</v>
      </c>
      <c r="F501" s="73">
        <f t="shared" si="341"/>
        <v>0</v>
      </c>
      <c r="G501" s="73">
        <f t="shared" si="341"/>
        <v>0</v>
      </c>
      <c r="H501" s="73">
        <f t="shared" si="341"/>
        <v>0</v>
      </c>
      <c r="I501" s="73">
        <f t="shared" si="341"/>
        <v>0</v>
      </c>
      <c r="J501" s="73">
        <f t="shared" si="341"/>
        <v>0</v>
      </c>
      <c r="K501" s="6"/>
      <c r="L501" s="1"/>
      <c r="M501" s="1"/>
      <c r="W501" s="101"/>
    </row>
    <row r="502" spans="1:23" x14ac:dyDescent="0.25">
      <c r="A502" s="105"/>
      <c r="B502" s="112"/>
      <c r="C502" s="81" t="s">
        <v>171</v>
      </c>
      <c r="D502" s="73"/>
      <c r="E502" s="73"/>
      <c r="F502" s="73"/>
      <c r="G502" s="73"/>
      <c r="H502" s="73"/>
      <c r="I502" s="73"/>
      <c r="J502" s="73"/>
      <c r="K502" s="6"/>
      <c r="L502" s="1"/>
      <c r="M502" s="1"/>
      <c r="W502" s="101"/>
    </row>
    <row r="503" spans="1:23" ht="23.25" x14ac:dyDescent="0.25">
      <c r="A503" s="105"/>
      <c r="B503" s="112"/>
      <c r="C503" s="74" t="s">
        <v>150</v>
      </c>
      <c r="D503" s="73">
        <f>D504+D505</f>
        <v>0</v>
      </c>
      <c r="E503" s="73">
        <f t="shared" ref="E503:J503" si="342">E504+E505</f>
        <v>0</v>
      </c>
      <c r="F503" s="73">
        <f t="shared" si="342"/>
        <v>135</v>
      </c>
      <c r="G503" s="73">
        <f t="shared" si="342"/>
        <v>0</v>
      </c>
      <c r="H503" s="73">
        <f t="shared" si="342"/>
        <v>0</v>
      </c>
      <c r="I503" s="73">
        <f t="shared" si="342"/>
        <v>0</v>
      </c>
      <c r="J503" s="73">
        <f t="shared" si="342"/>
        <v>0</v>
      </c>
      <c r="K503" s="6"/>
      <c r="L503" s="1"/>
      <c r="M503" s="1"/>
      <c r="W503" s="101">
        <f t="shared" si="334"/>
        <v>135</v>
      </c>
    </row>
    <row r="504" spans="1:23" x14ac:dyDescent="0.25">
      <c r="A504" s="105"/>
      <c r="B504" s="112"/>
      <c r="C504" s="74" t="s">
        <v>113</v>
      </c>
      <c r="D504" s="73">
        <v>0</v>
      </c>
      <c r="E504" s="73">
        <v>0</v>
      </c>
      <c r="F504" s="73">
        <v>135</v>
      </c>
      <c r="G504" s="73">
        <v>0</v>
      </c>
      <c r="H504" s="73">
        <v>0</v>
      </c>
      <c r="I504" s="73">
        <v>0</v>
      </c>
      <c r="J504" s="73">
        <v>0</v>
      </c>
      <c r="K504" s="6"/>
      <c r="L504" s="1"/>
      <c r="M504" s="1"/>
      <c r="W504" s="101">
        <f t="shared" si="334"/>
        <v>135</v>
      </c>
    </row>
    <row r="505" spans="1:23" x14ac:dyDescent="0.25">
      <c r="A505" s="106"/>
      <c r="B505" s="113"/>
      <c r="C505" s="74" t="s">
        <v>114</v>
      </c>
      <c r="D505" s="48">
        <v>0</v>
      </c>
      <c r="E505" s="48">
        <v>0</v>
      </c>
      <c r="F505" s="48">
        <v>0</v>
      </c>
      <c r="G505" s="48">
        <v>0</v>
      </c>
      <c r="H505" s="48">
        <v>0</v>
      </c>
      <c r="I505" s="48">
        <v>0</v>
      </c>
      <c r="J505" s="48">
        <v>0</v>
      </c>
      <c r="K505" s="6"/>
      <c r="L505" s="1"/>
      <c r="M505" s="1">
        <f>E505+F505+G505+H505+I505+J505</f>
        <v>0</v>
      </c>
      <c r="W505" s="101">
        <f t="shared" si="334"/>
        <v>0</v>
      </c>
    </row>
    <row r="506" spans="1:23" x14ac:dyDescent="0.25">
      <c r="A506" s="104" t="s">
        <v>82</v>
      </c>
      <c r="B506" s="166" t="s">
        <v>38</v>
      </c>
      <c r="C506" s="17" t="s">
        <v>147</v>
      </c>
      <c r="D506" s="43">
        <f>D507+D508</f>
        <v>127451.8</v>
      </c>
      <c r="E506" s="43">
        <f t="shared" ref="E506:J506" si="343">E507+E508</f>
        <v>212618.88999999998</v>
      </c>
      <c r="F506" s="43">
        <f t="shared" si="343"/>
        <v>0</v>
      </c>
      <c r="G506" s="43">
        <f t="shared" si="343"/>
        <v>0</v>
      </c>
      <c r="H506" s="43">
        <f t="shared" si="343"/>
        <v>0</v>
      </c>
      <c r="I506" s="43">
        <f t="shared" si="343"/>
        <v>0</v>
      </c>
      <c r="J506" s="43">
        <f t="shared" si="343"/>
        <v>0</v>
      </c>
      <c r="K506" s="6"/>
      <c r="L506" s="1"/>
      <c r="M506" s="1">
        <f>E506+F506+G506+H506+I506+J506</f>
        <v>212618.88999999998</v>
      </c>
      <c r="W506" s="101">
        <f t="shared" si="334"/>
        <v>340070.69</v>
      </c>
    </row>
    <row r="507" spans="1:23" x14ac:dyDescent="0.25">
      <c r="A507" s="105"/>
      <c r="B507" s="166"/>
      <c r="C507" s="17" t="s">
        <v>113</v>
      </c>
      <c r="D507" s="73">
        <f>D510+D517</f>
        <v>127451.8</v>
      </c>
      <c r="E507" s="73">
        <f t="shared" ref="E507:J507" si="344">E510+E517</f>
        <v>212618.88999999998</v>
      </c>
      <c r="F507" s="73">
        <f t="shared" si="344"/>
        <v>0</v>
      </c>
      <c r="G507" s="73">
        <f t="shared" si="344"/>
        <v>0</v>
      </c>
      <c r="H507" s="73">
        <f t="shared" si="344"/>
        <v>0</v>
      </c>
      <c r="I507" s="73">
        <f t="shared" si="344"/>
        <v>0</v>
      </c>
      <c r="J507" s="73">
        <f t="shared" si="344"/>
        <v>0</v>
      </c>
      <c r="K507" s="6"/>
      <c r="L507" s="1"/>
      <c r="M507" s="1"/>
      <c r="W507" s="101">
        <f t="shared" si="334"/>
        <v>340070.69</v>
      </c>
    </row>
    <row r="508" spans="1:23" x14ac:dyDescent="0.25">
      <c r="A508" s="105"/>
      <c r="B508" s="166"/>
      <c r="C508" s="17" t="s">
        <v>114</v>
      </c>
      <c r="D508" s="48">
        <f>D511+D518</f>
        <v>0</v>
      </c>
      <c r="E508" s="48">
        <f t="shared" ref="E508:J508" si="345">E511+E518</f>
        <v>0</v>
      </c>
      <c r="F508" s="48">
        <f t="shared" si="345"/>
        <v>0</v>
      </c>
      <c r="G508" s="48">
        <f t="shared" si="345"/>
        <v>0</v>
      </c>
      <c r="H508" s="48">
        <f t="shared" si="345"/>
        <v>0</v>
      </c>
      <c r="I508" s="48">
        <f t="shared" si="345"/>
        <v>0</v>
      </c>
      <c r="J508" s="48">
        <f t="shared" si="345"/>
        <v>0</v>
      </c>
      <c r="K508" s="6"/>
      <c r="L508" s="1"/>
      <c r="M508" s="1">
        <f>E508+F508+G508+H508+I508+J508</f>
        <v>0</v>
      </c>
      <c r="W508" s="101">
        <f t="shared" si="334"/>
        <v>0</v>
      </c>
    </row>
    <row r="509" spans="1:23" x14ac:dyDescent="0.25">
      <c r="A509" s="105"/>
      <c r="B509" s="166"/>
      <c r="C509" s="17" t="s">
        <v>172</v>
      </c>
      <c r="D509" s="73">
        <f>D510+D511</f>
        <v>121079.21</v>
      </c>
      <c r="E509" s="73">
        <f t="shared" ref="E509:J509" si="346">E510+E511</f>
        <v>202067.43</v>
      </c>
      <c r="F509" s="73">
        <f t="shared" si="346"/>
        <v>0</v>
      </c>
      <c r="G509" s="73">
        <f t="shared" si="346"/>
        <v>0</v>
      </c>
      <c r="H509" s="73">
        <f t="shared" si="346"/>
        <v>0</v>
      </c>
      <c r="I509" s="73">
        <f t="shared" si="346"/>
        <v>0</v>
      </c>
      <c r="J509" s="73">
        <f t="shared" si="346"/>
        <v>0</v>
      </c>
      <c r="K509" s="6"/>
      <c r="L509" s="1"/>
      <c r="M509" s="1">
        <f>E509+F509+G509+H509+I509+J509</f>
        <v>202067.43</v>
      </c>
      <c r="W509" s="101">
        <f t="shared" si="334"/>
        <v>323146.64</v>
      </c>
    </row>
    <row r="510" spans="1:23" x14ac:dyDescent="0.25">
      <c r="A510" s="105"/>
      <c r="B510" s="166"/>
      <c r="C510" s="85" t="s">
        <v>113</v>
      </c>
      <c r="D510" s="73">
        <f>D514</f>
        <v>121079.21</v>
      </c>
      <c r="E510" s="73">
        <f t="shared" ref="E510:T511" si="347">E514</f>
        <v>202067.43</v>
      </c>
      <c r="F510" s="73">
        <f t="shared" si="347"/>
        <v>0</v>
      </c>
      <c r="G510" s="73">
        <f t="shared" si="347"/>
        <v>0</v>
      </c>
      <c r="H510" s="73">
        <f t="shared" si="347"/>
        <v>0</v>
      </c>
      <c r="I510" s="73">
        <f t="shared" si="347"/>
        <v>0</v>
      </c>
      <c r="J510" s="73">
        <f t="shared" si="347"/>
        <v>0</v>
      </c>
      <c r="K510" s="6"/>
      <c r="L510" s="1"/>
      <c r="M510" s="1"/>
      <c r="W510" s="101"/>
    </row>
    <row r="511" spans="1:23" x14ac:dyDescent="0.25">
      <c r="A511" s="105"/>
      <c r="B511" s="166"/>
      <c r="C511" s="85" t="s">
        <v>114</v>
      </c>
      <c r="D511" s="73">
        <f>D515</f>
        <v>0</v>
      </c>
      <c r="E511" s="73">
        <f t="shared" si="347"/>
        <v>0</v>
      </c>
      <c r="F511" s="73">
        <f t="shared" si="347"/>
        <v>0</v>
      </c>
      <c r="G511" s="73">
        <f t="shared" si="347"/>
        <v>0</v>
      </c>
      <c r="H511" s="73">
        <f t="shared" si="347"/>
        <v>0</v>
      </c>
      <c r="I511" s="73">
        <f t="shared" si="347"/>
        <v>0</v>
      </c>
      <c r="J511" s="73">
        <f t="shared" si="347"/>
        <v>0</v>
      </c>
      <c r="K511" s="73">
        <f t="shared" si="347"/>
        <v>0</v>
      </c>
      <c r="L511" s="73">
        <f t="shared" si="347"/>
        <v>0</v>
      </c>
      <c r="M511" s="73">
        <f t="shared" si="347"/>
        <v>0</v>
      </c>
      <c r="N511" s="73">
        <f t="shared" si="347"/>
        <v>0</v>
      </c>
      <c r="O511" s="73">
        <f t="shared" si="347"/>
        <v>0</v>
      </c>
      <c r="P511" s="73">
        <f t="shared" si="347"/>
        <v>0</v>
      </c>
      <c r="Q511" s="73">
        <f t="shared" si="347"/>
        <v>0</v>
      </c>
      <c r="R511" s="73">
        <f t="shared" si="347"/>
        <v>0</v>
      </c>
      <c r="S511" s="73">
        <f t="shared" si="347"/>
        <v>0</v>
      </c>
      <c r="T511" s="73">
        <f t="shared" si="347"/>
        <v>0</v>
      </c>
      <c r="U511" s="73">
        <f t="shared" ref="U511:V511" si="348">U515</f>
        <v>0</v>
      </c>
      <c r="V511" s="73">
        <f t="shared" si="348"/>
        <v>0</v>
      </c>
      <c r="W511" s="101"/>
    </row>
    <row r="512" spans="1:23" x14ac:dyDescent="0.25">
      <c r="A512" s="105"/>
      <c r="B512" s="166"/>
      <c r="C512" s="81" t="s">
        <v>171</v>
      </c>
      <c r="D512" s="73"/>
      <c r="E512" s="73"/>
      <c r="F512" s="73"/>
      <c r="G512" s="73"/>
      <c r="H512" s="73"/>
      <c r="I512" s="73"/>
      <c r="J512" s="73"/>
      <c r="K512" s="6"/>
      <c r="L512" s="1"/>
      <c r="M512" s="1"/>
      <c r="W512" s="101"/>
    </row>
    <row r="513" spans="1:23" ht="23.25" x14ac:dyDescent="0.25">
      <c r="A513" s="105"/>
      <c r="B513" s="166"/>
      <c r="C513" s="17" t="s">
        <v>150</v>
      </c>
      <c r="D513" s="73">
        <f>D514+D515</f>
        <v>121079.21</v>
      </c>
      <c r="E513" s="73">
        <f t="shared" ref="E513:J513" si="349">E514+E515</f>
        <v>202067.43</v>
      </c>
      <c r="F513" s="73">
        <f t="shared" si="349"/>
        <v>0</v>
      </c>
      <c r="G513" s="73">
        <f t="shared" si="349"/>
        <v>0</v>
      </c>
      <c r="H513" s="73">
        <f t="shared" si="349"/>
        <v>0</v>
      </c>
      <c r="I513" s="73">
        <f t="shared" si="349"/>
        <v>0</v>
      </c>
      <c r="J513" s="73">
        <f t="shared" si="349"/>
        <v>0</v>
      </c>
      <c r="K513" s="6"/>
      <c r="L513" s="1"/>
      <c r="M513" s="1">
        <f>E513+F513+G513+H513+I513+J513</f>
        <v>202067.43</v>
      </c>
      <c r="W513" s="101">
        <f t="shared" si="334"/>
        <v>323146.64</v>
      </c>
    </row>
    <row r="514" spans="1:23" x14ac:dyDescent="0.25">
      <c r="A514" s="105"/>
      <c r="B514" s="166"/>
      <c r="C514" s="17" t="s">
        <v>113</v>
      </c>
      <c r="D514" s="73">
        <v>121079.21</v>
      </c>
      <c r="E514" s="48">
        <v>202067.43</v>
      </c>
      <c r="F514" s="73">
        <v>0</v>
      </c>
      <c r="G514" s="73">
        <v>0</v>
      </c>
      <c r="H514" s="73">
        <v>0</v>
      </c>
      <c r="I514" s="73">
        <v>0</v>
      </c>
      <c r="J514" s="73">
        <v>0</v>
      </c>
      <c r="K514" s="6"/>
      <c r="L514" s="1"/>
      <c r="M514" s="1"/>
      <c r="W514" s="101">
        <f t="shared" si="334"/>
        <v>323146.64</v>
      </c>
    </row>
    <row r="515" spans="1:23" x14ac:dyDescent="0.25">
      <c r="A515" s="105"/>
      <c r="B515" s="166"/>
      <c r="C515" s="17" t="s">
        <v>114</v>
      </c>
      <c r="D515" s="73">
        <v>0</v>
      </c>
      <c r="E515" s="48">
        <v>0</v>
      </c>
      <c r="F515" s="73">
        <v>0</v>
      </c>
      <c r="G515" s="73">
        <v>0</v>
      </c>
      <c r="H515" s="73">
        <v>0</v>
      </c>
      <c r="I515" s="73">
        <v>0</v>
      </c>
      <c r="J515" s="73">
        <v>0</v>
      </c>
      <c r="K515" s="6"/>
      <c r="L515" s="1"/>
      <c r="M515" s="1"/>
      <c r="W515" s="101">
        <f t="shared" si="334"/>
        <v>0</v>
      </c>
    </row>
    <row r="516" spans="1:23" x14ac:dyDescent="0.25">
      <c r="A516" s="105"/>
      <c r="B516" s="166"/>
      <c r="C516" s="81" t="s">
        <v>173</v>
      </c>
      <c r="D516" s="73">
        <f>D517+D518</f>
        <v>6372.59</v>
      </c>
      <c r="E516" s="73">
        <f t="shared" ref="E516:J516" si="350">E517+E518</f>
        <v>10551.46</v>
      </c>
      <c r="F516" s="73">
        <f t="shared" si="350"/>
        <v>0</v>
      </c>
      <c r="G516" s="73">
        <f t="shared" si="350"/>
        <v>0</v>
      </c>
      <c r="H516" s="73">
        <f t="shared" si="350"/>
        <v>0</v>
      </c>
      <c r="I516" s="73">
        <f t="shared" si="350"/>
        <v>0</v>
      </c>
      <c r="J516" s="73">
        <f t="shared" si="350"/>
        <v>0</v>
      </c>
      <c r="K516" s="6"/>
      <c r="L516" s="1"/>
      <c r="M516" s="1">
        <f>E516+F516+G516+H516+I516+J516</f>
        <v>10551.46</v>
      </c>
      <c r="W516" s="101">
        <f t="shared" si="334"/>
        <v>16924.05</v>
      </c>
    </row>
    <row r="517" spans="1:23" x14ac:dyDescent="0.25">
      <c r="A517" s="105"/>
      <c r="B517" s="166"/>
      <c r="C517" s="85" t="s">
        <v>113</v>
      </c>
      <c r="D517" s="73">
        <f>D521</f>
        <v>6372.59</v>
      </c>
      <c r="E517" s="73">
        <f t="shared" ref="E517:J518" si="351">E521</f>
        <v>10551.46</v>
      </c>
      <c r="F517" s="73">
        <f t="shared" si="351"/>
        <v>0</v>
      </c>
      <c r="G517" s="73">
        <f t="shared" si="351"/>
        <v>0</v>
      </c>
      <c r="H517" s="73">
        <f t="shared" si="351"/>
        <v>0</v>
      </c>
      <c r="I517" s="73">
        <f t="shared" si="351"/>
        <v>0</v>
      </c>
      <c r="J517" s="73">
        <f t="shared" si="351"/>
        <v>0</v>
      </c>
      <c r="K517" s="6"/>
      <c r="L517" s="1"/>
      <c r="M517" s="1"/>
      <c r="W517" s="101"/>
    </row>
    <row r="518" spans="1:23" x14ac:dyDescent="0.25">
      <c r="A518" s="105"/>
      <c r="B518" s="166"/>
      <c r="C518" s="85" t="s">
        <v>114</v>
      </c>
      <c r="D518" s="73">
        <f>D522</f>
        <v>0</v>
      </c>
      <c r="E518" s="73">
        <f t="shared" si="351"/>
        <v>0</v>
      </c>
      <c r="F518" s="73">
        <f t="shared" si="351"/>
        <v>0</v>
      </c>
      <c r="G518" s="73">
        <f t="shared" si="351"/>
        <v>0</v>
      </c>
      <c r="H518" s="73">
        <f t="shared" si="351"/>
        <v>0</v>
      </c>
      <c r="I518" s="73">
        <f t="shared" si="351"/>
        <v>0</v>
      </c>
      <c r="J518" s="73">
        <f t="shared" si="351"/>
        <v>0</v>
      </c>
      <c r="K518" s="6"/>
      <c r="L518" s="1"/>
      <c r="M518" s="1"/>
      <c r="W518" s="101"/>
    </row>
    <row r="519" spans="1:23" x14ac:dyDescent="0.25">
      <c r="A519" s="105"/>
      <c r="B519" s="166"/>
      <c r="C519" s="81" t="s">
        <v>171</v>
      </c>
      <c r="D519" s="73"/>
      <c r="E519" s="73"/>
      <c r="F519" s="73"/>
      <c r="G519" s="73"/>
      <c r="H519" s="73"/>
      <c r="I519" s="73"/>
      <c r="J519" s="73"/>
      <c r="K519" s="6"/>
      <c r="L519" s="1"/>
      <c r="M519" s="1"/>
      <c r="W519" s="101"/>
    </row>
    <row r="520" spans="1:23" ht="23.25" x14ac:dyDescent="0.25">
      <c r="A520" s="105"/>
      <c r="B520" s="166"/>
      <c r="C520" s="17" t="s">
        <v>151</v>
      </c>
      <c r="D520" s="73">
        <f>D521+D522</f>
        <v>6372.59</v>
      </c>
      <c r="E520" s="73">
        <f t="shared" ref="E520:J520" si="352">E521+E522</f>
        <v>10551.46</v>
      </c>
      <c r="F520" s="73">
        <f t="shared" si="352"/>
        <v>0</v>
      </c>
      <c r="G520" s="73">
        <f t="shared" si="352"/>
        <v>0</v>
      </c>
      <c r="H520" s="73">
        <f t="shared" si="352"/>
        <v>0</v>
      </c>
      <c r="I520" s="73">
        <f t="shared" si="352"/>
        <v>0</v>
      </c>
      <c r="J520" s="73">
        <f t="shared" si="352"/>
        <v>0</v>
      </c>
      <c r="K520" s="6"/>
      <c r="L520" s="1"/>
      <c r="M520" s="1"/>
      <c r="W520" s="101">
        <f t="shared" si="334"/>
        <v>16924.05</v>
      </c>
    </row>
    <row r="521" spans="1:23" x14ac:dyDescent="0.25">
      <c r="A521" s="105"/>
      <c r="B521" s="166"/>
      <c r="C521" s="17" t="s">
        <v>113</v>
      </c>
      <c r="D521" s="73">
        <v>6372.59</v>
      </c>
      <c r="E521" s="73">
        <v>10551.46</v>
      </c>
      <c r="F521" s="73">
        <v>0</v>
      </c>
      <c r="G521" s="73">
        <v>0</v>
      </c>
      <c r="H521" s="73">
        <v>0</v>
      </c>
      <c r="I521" s="73">
        <v>0</v>
      </c>
      <c r="J521" s="73">
        <v>0</v>
      </c>
      <c r="K521" s="6"/>
      <c r="L521" s="1"/>
      <c r="M521" s="1"/>
      <c r="W521" s="101">
        <f t="shared" si="334"/>
        <v>16924.05</v>
      </c>
    </row>
    <row r="522" spans="1:23" x14ac:dyDescent="0.25">
      <c r="A522" s="106"/>
      <c r="B522" s="166"/>
      <c r="C522" s="17" t="s">
        <v>114</v>
      </c>
      <c r="D522" s="73">
        <v>0</v>
      </c>
      <c r="E522" s="48">
        <v>0</v>
      </c>
      <c r="F522" s="73">
        <v>0</v>
      </c>
      <c r="G522" s="73">
        <v>0</v>
      </c>
      <c r="H522" s="73">
        <v>0</v>
      </c>
      <c r="I522" s="73">
        <v>0</v>
      </c>
      <c r="J522" s="73">
        <v>0</v>
      </c>
      <c r="K522" s="6"/>
      <c r="L522" s="1"/>
      <c r="M522" s="1">
        <f>E522+F522+G522+H522+I522+J522</f>
        <v>0</v>
      </c>
      <c r="W522" s="101">
        <f t="shared" si="334"/>
        <v>0</v>
      </c>
    </row>
    <row r="523" spans="1:23" x14ac:dyDescent="0.25">
      <c r="A523" s="104" t="s">
        <v>83</v>
      </c>
      <c r="B523" s="111" t="s">
        <v>39</v>
      </c>
      <c r="C523" s="62" t="s">
        <v>147</v>
      </c>
      <c r="D523" s="73">
        <f>D524+D525</f>
        <v>12069.39</v>
      </c>
      <c r="E523" s="73">
        <f t="shared" ref="E523:J523" si="353">E524+E525</f>
        <v>3677.73</v>
      </c>
      <c r="F523" s="73">
        <f t="shared" si="353"/>
        <v>0</v>
      </c>
      <c r="G523" s="73">
        <f t="shared" si="353"/>
        <v>0</v>
      </c>
      <c r="H523" s="73">
        <f t="shared" si="353"/>
        <v>0</v>
      </c>
      <c r="I523" s="73">
        <f t="shared" si="353"/>
        <v>0</v>
      </c>
      <c r="J523" s="73">
        <f t="shared" si="353"/>
        <v>0</v>
      </c>
      <c r="K523" s="6"/>
      <c r="L523" s="1"/>
      <c r="M523" s="1">
        <f>E523+F523+G523+H523+I523+J523</f>
        <v>3677.73</v>
      </c>
      <c r="W523" s="101">
        <f t="shared" si="334"/>
        <v>15747.119999999999</v>
      </c>
    </row>
    <row r="524" spans="1:23" x14ac:dyDescent="0.25">
      <c r="A524" s="105"/>
      <c r="B524" s="112"/>
      <c r="C524" s="63" t="s">
        <v>113</v>
      </c>
      <c r="D524" s="33">
        <f>D527</f>
        <v>12069.39</v>
      </c>
      <c r="E524" s="33">
        <f t="shared" ref="E524:J524" si="354">E527</f>
        <v>3677.73</v>
      </c>
      <c r="F524" s="33">
        <f t="shared" si="354"/>
        <v>0</v>
      </c>
      <c r="G524" s="33">
        <f t="shared" si="354"/>
        <v>0</v>
      </c>
      <c r="H524" s="33">
        <f t="shared" si="354"/>
        <v>0</v>
      </c>
      <c r="I524" s="33">
        <f t="shared" si="354"/>
        <v>0</v>
      </c>
      <c r="J524" s="33">
        <f t="shared" si="354"/>
        <v>0</v>
      </c>
      <c r="K524" s="6"/>
      <c r="L524" s="1"/>
      <c r="M524" s="1"/>
      <c r="W524" s="101">
        <f t="shared" si="334"/>
        <v>15747.119999999999</v>
      </c>
    </row>
    <row r="525" spans="1:23" x14ac:dyDescent="0.25">
      <c r="A525" s="105"/>
      <c r="B525" s="112"/>
      <c r="C525" s="63" t="s">
        <v>114</v>
      </c>
      <c r="D525" s="48">
        <f>D528</f>
        <v>0</v>
      </c>
      <c r="E525" s="48">
        <f t="shared" ref="E525:J525" si="355">E528</f>
        <v>0</v>
      </c>
      <c r="F525" s="48">
        <f t="shared" si="355"/>
        <v>0</v>
      </c>
      <c r="G525" s="48">
        <f t="shared" si="355"/>
        <v>0</v>
      </c>
      <c r="H525" s="48">
        <f t="shared" si="355"/>
        <v>0</v>
      </c>
      <c r="I525" s="48">
        <f t="shared" si="355"/>
        <v>0</v>
      </c>
      <c r="J525" s="48">
        <f t="shared" si="355"/>
        <v>0</v>
      </c>
      <c r="K525" s="6"/>
      <c r="L525" s="1"/>
      <c r="M525" s="1">
        <f>E525+F525+G525+H525+I525+J525</f>
        <v>0</v>
      </c>
      <c r="W525" s="101">
        <f t="shared" si="334"/>
        <v>0</v>
      </c>
    </row>
    <row r="526" spans="1:23" x14ac:dyDescent="0.25">
      <c r="A526" s="105"/>
      <c r="B526" s="112"/>
      <c r="C526" s="81" t="s">
        <v>173</v>
      </c>
      <c r="D526" s="32">
        <f>D527+D528</f>
        <v>12069.39</v>
      </c>
      <c r="E526" s="32">
        <f t="shared" ref="E526:J526" si="356">E527+E528</f>
        <v>3677.73</v>
      </c>
      <c r="F526" s="32">
        <f t="shared" si="356"/>
        <v>0</v>
      </c>
      <c r="G526" s="32">
        <f t="shared" si="356"/>
        <v>0</v>
      </c>
      <c r="H526" s="32">
        <f t="shared" si="356"/>
        <v>0</v>
      </c>
      <c r="I526" s="32">
        <f t="shared" si="356"/>
        <v>0</v>
      </c>
      <c r="J526" s="32">
        <f t="shared" si="356"/>
        <v>0</v>
      </c>
      <c r="K526" s="6"/>
      <c r="L526" s="1"/>
      <c r="M526" s="1">
        <f>E526+F526+G526+H526+I526+J526</f>
        <v>3677.73</v>
      </c>
      <c r="W526" s="101">
        <f t="shared" si="334"/>
        <v>15747.119999999999</v>
      </c>
    </row>
    <row r="527" spans="1:23" x14ac:dyDescent="0.25">
      <c r="A527" s="105"/>
      <c r="B527" s="112"/>
      <c r="C527" s="85" t="s">
        <v>113</v>
      </c>
      <c r="D527" s="32">
        <f>D531</f>
        <v>12069.39</v>
      </c>
      <c r="E527" s="32">
        <f t="shared" ref="E527:J528" si="357">E531</f>
        <v>3677.73</v>
      </c>
      <c r="F527" s="32">
        <f t="shared" si="357"/>
        <v>0</v>
      </c>
      <c r="G527" s="32">
        <f t="shared" si="357"/>
        <v>0</v>
      </c>
      <c r="H527" s="32">
        <f t="shared" si="357"/>
        <v>0</v>
      </c>
      <c r="I527" s="32">
        <f t="shared" si="357"/>
        <v>0</v>
      </c>
      <c r="J527" s="32">
        <f t="shared" si="357"/>
        <v>0</v>
      </c>
      <c r="K527" s="6"/>
      <c r="L527" s="1"/>
      <c r="M527" s="1"/>
      <c r="W527" s="101"/>
    </row>
    <row r="528" spans="1:23" x14ac:dyDescent="0.25">
      <c r="A528" s="105"/>
      <c r="B528" s="112"/>
      <c r="C528" s="85" t="s">
        <v>114</v>
      </c>
      <c r="D528" s="32">
        <f>D532</f>
        <v>0</v>
      </c>
      <c r="E528" s="32">
        <f t="shared" si="357"/>
        <v>0</v>
      </c>
      <c r="F528" s="32">
        <f t="shared" si="357"/>
        <v>0</v>
      </c>
      <c r="G528" s="32">
        <f t="shared" si="357"/>
        <v>0</v>
      </c>
      <c r="H528" s="32">
        <f t="shared" si="357"/>
        <v>0</v>
      </c>
      <c r="I528" s="32">
        <f t="shared" si="357"/>
        <v>0</v>
      </c>
      <c r="J528" s="32">
        <f t="shared" si="357"/>
        <v>0</v>
      </c>
      <c r="K528" s="6"/>
      <c r="L528" s="1"/>
      <c r="M528" s="1"/>
      <c r="W528" s="101"/>
    </row>
    <row r="529" spans="1:23" x14ac:dyDescent="0.25">
      <c r="A529" s="105"/>
      <c r="B529" s="112"/>
      <c r="C529" s="81" t="s">
        <v>171</v>
      </c>
      <c r="D529" s="32"/>
      <c r="E529" s="32"/>
      <c r="F529" s="32"/>
      <c r="G529" s="32"/>
      <c r="H529" s="32"/>
      <c r="I529" s="32"/>
      <c r="J529" s="73"/>
      <c r="K529" s="6"/>
      <c r="L529" s="1"/>
      <c r="M529" s="1"/>
      <c r="W529" s="101"/>
    </row>
    <row r="530" spans="1:23" ht="23.25" x14ac:dyDescent="0.25">
      <c r="A530" s="105"/>
      <c r="B530" s="112"/>
      <c r="C530" s="17" t="s">
        <v>150</v>
      </c>
      <c r="D530" s="32">
        <f>D531+D532</f>
        <v>12069.39</v>
      </c>
      <c r="E530" s="32">
        <f t="shared" ref="E530:J530" si="358">E531+E532</f>
        <v>3677.73</v>
      </c>
      <c r="F530" s="32">
        <f t="shared" si="358"/>
        <v>0</v>
      </c>
      <c r="G530" s="32">
        <f t="shared" si="358"/>
        <v>0</v>
      </c>
      <c r="H530" s="32">
        <f t="shared" si="358"/>
        <v>0</v>
      </c>
      <c r="I530" s="32">
        <f t="shared" si="358"/>
        <v>0</v>
      </c>
      <c r="J530" s="73">
        <f t="shared" si="358"/>
        <v>0</v>
      </c>
      <c r="K530" s="6"/>
      <c r="L530" s="1"/>
      <c r="M530" s="1"/>
      <c r="W530" s="101">
        <f t="shared" si="334"/>
        <v>15747.119999999999</v>
      </c>
    </row>
    <row r="531" spans="1:23" x14ac:dyDescent="0.25">
      <c r="A531" s="105"/>
      <c r="B531" s="112"/>
      <c r="C531" s="63" t="s">
        <v>113</v>
      </c>
      <c r="D531" s="32">
        <v>12069.39</v>
      </c>
      <c r="E531" s="32">
        <v>3677.73</v>
      </c>
      <c r="F531" s="32">
        <v>0</v>
      </c>
      <c r="G531" s="32">
        <v>0</v>
      </c>
      <c r="H531" s="32">
        <v>0</v>
      </c>
      <c r="I531" s="32">
        <v>0</v>
      </c>
      <c r="J531" s="73">
        <v>0</v>
      </c>
      <c r="K531" s="6"/>
      <c r="L531" s="1"/>
      <c r="M531" s="1"/>
      <c r="W531" s="101">
        <f t="shared" si="334"/>
        <v>15747.119999999999</v>
      </c>
    </row>
    <row r="532" spans="1:23" x14ac:dyDescent="0.25">
      <c r="A532" s="106"/>
      <c r="B532" s="113"/>
      <c r="C532" s="63" t="s">
        <v>114</v>
      </c>
      <c r="D532" s="48">
        <v>0</v>
      </c>
      <c r="E532" s="48">
        <v>0</v>
      </c>
      <c r="F532" s="73">
        <v>0</v>
      </c>
      <c r="G532" s="73">
        <v>0</v>
      </c>
      <c r="H532" s="73">
        <v>0</v>
      </c>
      <c r="I532" s="73">
        <v>0</v>
      </c>
      <c r="J532" s="73">
        <v>0</v>
      </c>
      <c r="K532" s="6"/>
      <c r="L532" s="1"/>
      <c r="M532" s="1">
        <f>E532+F532+G532+H532+I532+J532</f>
        <v>0</v>
      </c>
      <c r="W532" s="101">
        <f t="shared" si="334"/>
        <v>0</v>
      </c>
    </row>
    <row r="533" spans="1:23" x14ac:dyDescent="0.25">
      <c r="A533" s="80" t="s">
        <v>84</v>
      </c>
      <c r="B533" s="111" t="s">
        <v>141</v>
      </c>
      <c r="C533" s="17" t="s">
        <v>147</v>
      </c>
      <c r="D533" s="42">
        <f>D534+D535</f>
        <v>0</v>
      </c>
      <c r="E533" s="42">
        <f t="shared" ref="E533:J533" si="359">E534+E535</f>
        <v>151639.38</v>
      </c>
      <c r="F533" s="42">
        <f t="shared" si="359"/>
        <v>104033.92</v>
      </c>
      <c r="G533" s="42">
        <f t="shared" si="359"/>
        <v>0</v>
      </c>
      <c r="H533" s="42">
        <f t="shared" si="359"/>
        <v>0</v>
      </c>
      <c r="I533" s="42">
        <f t="shared" si="359"/>
        <v>0</v>
      </c>
      <c r="J533" s="42">
        <f t="shared" si="359"/>
        <v>0</v>
      </c>
      <c r="K533" s="6"/>
      <c r="L533" s="1"/>
      <c r="M533" s="1" t="e">
        <f>E533+F533+G533+H533+I533+#REF!</f>
        <v>#REF!</v>
      </c>
      <c r="W533" s="101">
        <f t="shared" si="334"/>
        <v>255673.3</v>
      </c>
    </row>
    <row r="534" spans="1:23" x14ac:dyDescent="0.25">
      <c r="A534" s="76"/>
      <c r="B534" s="112"/>
      <c r="C534" s="17" t="s">
        <v>113</v>
      </c>
      <c r="D534" s="32">
        <f>D537+D544</f>
        <v>0</v>
      </c>
      <c r="E534" s="32">
        <f t="shared" ref="E534:J534" si="360">E537+E544</f>
        <v>151639.38</v>
      </c>
      <c r="F534" s="32">
        <f t="shared" si="360"/>
        <v>104033.92</v>
      </c>
      <c r="G534" s="32">
        <f t="shared" si="360"/>
        <v>0</v>
      </c>
      <c r="H534" s="32">
        <f t="shared" si="360"/>
        <v>0</v>
      </c>
      <c r="I534" s="32">
        <f t="shared" si="360"/>
        <v>0</v>
      </c>
      <c r="J534" s="32">
        <f t="shared" si="360"/>
        <v>0</v>
      </c>
      <c r="K534" s="6"/>
      <c r="L534" s="1"/>
      <c r="M534" s="1"/>
      <c r="W534" s="101">
        <f t="shared" si="334"/>
        <v>255673.3</v>
      </c>
    </row>
    <row r="535" spans="1:23" x14ac:dyDescent="0.25">
      <c r="A535" s="76"/>
      <c r="B535" s="112"/>
      <c r="C535" s="17" t="s">
        <v>114</v>
      </c>
      <c r="D535" s="73">
        <f>D538+D545</f>
        <v>0</v>
      </c>
      <c r="E535" s="73">
        <f t="shared" ref="E535:V535" si="361">E538+E545</f>
        <v>0</v>
      </c>
      <c r="F535" s="73">
        <f t="shared" si="361"/>
        <v>0</v>
      </c>
      <c r="G535" s="73">
        <f t="shared" si="361"/>
        <v>0</v>
      </c>
      <c r="H535" s="73">
        <f t="shared" si="361"/>
        <v>0</v>
      </c>
      <c r="I535" s="73">
        <f t="shared" si="361"/>
        <v>0</v>
      </c>
      <c r="J535" s="73">
        <f t="shared" si="361"/>
        <v>0</v>
      </c>
      <c r="K535" s="73">
        <f t="shared" si="361"/>
        <v>0</v>
      </c>
      <c r="L535" s="73">
        <f t="shared" si="361"/>
        <v>0</v>
      </c>
      <c r="M535" s="73">
        <f t="shared" si="361"/>
        <v>0</v>
      </c>
      <c r="N535" s="73">
        <f t="shared" si="361"/>
        <v>0</v>
      </c>
      <c r="O535" s="73">
        <f t="shared" si="361"/>
        <v>0</v>
      </c>
      <c r="P535" s="73">
        <f t="shared" si="361"/>
        <v>0</v>
      </c>
      <c r="Q535" s="73">
        <f t="shared" si="361"/>
        <v>0</v>
      </c>
      <c r="R535" s="73">
        <f t="shared" si="361"/>
        <v>0</v>
      </c>
      <c r="S535" s="73">
        <f t="shared" si="361"/>
        <v>0</v>
      </c>
      <c r="T535" s="73">
        <f t="shared" si="361"/>
        <v>0</v>
      </c>
      <c r="U535" s="73">
        <f t="shared" si="361"/>
        <v>0</v>
      </c>
      <c r="V535" s="73">
        <f t="shared" si="361"/>
        <v>0</v>
      </c>
      <c r="W535" s="101">
        <f t="shared" si="334"/>
        <v>0</v>
      </c>
    </row>
    <row r="536" spans="1:23" x14ac:dyDescent="0.25">
      <c r="A536" s="76"/>
      <c r="B536" s="112"/>
      <c r="C536" s="17" t="s">
        <v>172</v>
      </c>
      <c r="D536" s="73">
        <f>D537+D538</f>
        <v>0</v>
      </c>
      <c r="E536" s="73">
        <f t="shared" ref="E536:J536" si="362">E537+E538</f>
        <v>139595.22</v>
      </c>
      <c r="F536" s="73">
        <f t="shared" si="362"/>
        <v>98832.22</v>
      </c>
      <c r="G536" s="73">
        <f t="shared" si="362"/>
        <v>0</v>
      </c>
      <c r="H536" s="73">
        <f t="shared" si="362"/>
        <v>0</v>
      </c>
      <c r="I536" s="73">
        <f t="shared" si="362"/>
        <v>0</v>
      </c>
      <c r="J536" s="73">
        <f t="shared" si="362"/>
        <v>0</v>
      </c>
      <c r="K536" s="6"/>
      <c r="L536" s="1"/>
      <c r="M536" s="1">
        <f>E536+F536+G536+H536+I536+J536</f>
        <v>238427.44</v>
      </c>
      <c r="W536" s="101">
        <f t="shared" si="334"/>
        <v>238427.44</v>
      </c>
    </row>
    <row r="537" spans="1:23" x14ac:dyDescent="0.25">
      <c r="A537" s="76"/>
      <c r="B537" s="112"/>
      <c r="C537" s="85" t="s">
        <v>113</v>
      </c>
      <c r="D537" s="73">
        <f>D541</f>
        <v>0</v>
      </c>
      <c r="E537" s="73">
        <f t="shared" ref="E537:J538" si="363">E541</f>
        <v>139595.22</v>
      </c>
      <c r="F537" s="73">
        <f t="shared" si="363"/>
        <v>98832.22</v>
      </c>
      <c r="G537" s="73">
        <f t="shared" si="363"/>
        <v>0</v>
      </c>
      <c r="H537" s="73">
        <f t="shared" si="363"/>
        <v>0</v>
      </c>
      <c r="I537" s="73">
        <f t="shared" si="363"/>
        <v>0</v>
      </c>
      <c r="J537" s="73">
        <f t="shared" si="363"/>
        <v>0</v>
      </c>
      <c r="K537" s="6"/>
      <c r="L537" s="1"/>
      <c r="M537" s="1"/>
      <c r="W537" s="101"/>
    </row>
    <row r="538" spans="1:23" x14ac:dyDescent="0.25">
      <c r="A538" s="76"/>
      <c r="B538" s="112"/>
      <c r="C538" s="85" t="s">
        <v>114</v>
      </c>
      <c r="D538" s="73">
        <f>D542</f>
        <v>0</v>
      </c>
      <c r="E538" s="73">
        <f t="shared" si="363"/>
        <v>0</v>
      </c>
      <c r="F538" s="73">
        <f t="shared" si="363"/>
        <v>0</v>
      </c>
      <c r="G538" s="73">
        <f t="shared" si="363"/>
        <v>0</v>
      </c>
      <c r="H538" s="73">
        <f t="shared" si="363"/>
        <v>0</v>
      </c>
      <c r="I538" s="73">
        <f t="shared" si="363"/>
        <v>0</v>
      </c>
      <c r="J538" s="73">
        <f t="shared" si="363"/>
        <v>0</v>
      </c>
      <c r="K538" s="6"/>
      <c r="L538" s="1"/>
      <c r="M538" s="1"/>
      <c r="W538" s="101"/>
    </row>
    <row r="539" spans="1:23" x14ac:dyDescent="0.25">
      <c r="A539" s="76"/>
      <c r="B539" s="112"/>
      <c r="C539" s="81" t="s">
        <v>171</v>
      </c>
      <c r="D539" s="73"/>
      <c r="E539" s="73"/>
      <c r="F539" s="73"/>
      <c r="G539" s="73"/>
      <c r="H539" s="73"/>
      <c r="I539" s="73"/>
      <c r="J539" s="73"/>
      <c r="K539" s="6"/>
      <c r="L539" s="1"/>
      <c r="M539" s="1"/>
      <c r="W539" s="101"/>
    </row>
    <row r="540" spans="1:23" ht="23.25" x14ac:dyDescent="0.25">
      <c r="A540" s="76"/>
      <c r="B540" s="112"/>
      <c r="C540" s="17" t="s">
        <v>150</v>
      </c>
      <c r="D540" s="73">
        <f>D541+D542</f>
        <v>0</v>
      </c>
      <c r="E540" s="73">
        <f t="shared" ref="E540:J540" si="364">E541+E542</f>
        <v>139595.22</v>
      </c>
      <c r="F540" s="73">
        <f t="shared" si="364"/>
        <v>98832.22</v>
      </c>
      <c r="G540" s="73">
        <f t="shared" si="364"/>
        <v>0</v>
      </c>
      <c r="H540" s="73">
        <f t="shared" si="364"/>
        <v>0</v>
      </c>
      <c r="I540" s="73">
        <f t="shared" si="364"/>
        <v>0</v>
      </c>
      <c r="J540" s="73">
        <f t="shared" si="364"/>
        <v>0</v>
      </c>
      <c r="K540" s="6"/>
      <c r="L540" s="1"/>
      <c r="M540" s="1"/>
      <c r="W540" s="101">
        <f t="shared" si="334"/>
        <v>238427.44</v>
      </c>
    </row>
    <row r="541" spans="1:23" x14ac:dyDescent="0.25">
      <c r="A541" s="76"/>
      <c r="B541" s="112"/>
      <c r="C541" s="17" t="s">
        <v>113</v>
      </c>
      <c r="D541" s="73">
        <v>0</v>
      </c>
      <c r="E541" s="73">
        <v>139595.22</v>
      </c>
      <c r="F541" s="73">
        <v>98832.22</v>
      </c>
      <c r="G541" s="73">
        <v>0</v>
      </c>
      <c r="H541" s="73">
        <v>0</v>
      </c>
      <c r="I541" s="73">
        <v>0</v>
      </c>
      <c r="J541" s="73">
        <v>0</v>
      </c>
      <c r="K541" s="6"/>
      <c r="L541" s="1"/>
      <c r="M541" s="1"/>
      <c r="W541" s="101">
        <f t="shared" si="334"/>
        <v>238427.44</v>
      </c>
    </row>
    <row r="542" spans="1:23" x14ac:dyDescent="0.25">
      <c r="A542" s="76"/>
      <c r="B542" s="112"/>
      <c r="C542" s="17" t="s">
        <v>114</v>
      </c>
      <c r="D542" s="73">
        <v>0</v>
      </c>
      <c r="E542" s="73">
        <v>0</v>
      </c>
      <c r="F542" s="73">
        <v>0</v>
      </c>
      <c r="G542" s="73">
        <v>0</v>
      </c>
      <c r="H542" s="73">
        <v>0</v>
      </c>
      <c r="I542" s="73">
        <v>0</v>
      </c>
      <c r="J542" s="73">
        <v>0</v>
      </c>
      <c r="K542" s="6"/>
      <c r="L542" s="1"/>
      <c r="M542" s="1"/>
      <c r="W542" s="101">
        <f t="shared" si="334"/>
        <v>0</v>
      </c>
    </row>
    <row r="543" spans="1:23" x14ac:dyDescent="0.25">
      <c r="A543" s="76"/>
      <c r="B543" s="112"/>
      <c r="C543" s="81" t="s">
        <v>173</v>
      </c>
      <c r="D543" s="73">
        <f>D544+D545</f>
        <v>0</v>
      </c>
      <c r="E543" s="73">
        <f t="shared" ref="E543:J543" si="365">E544+E545</f>
        <v>12044.16</v>
      </c>
      <c r="F543" s="73">
        <f t="shared" si="365"/>
        <v>5201.7</v>
      </c>
      <c r="G543" s="73">
        <f t="shared" si="365"/>
        <v>0</v>
      </c>
      <c r="H543" s="73">
        <f t="shared" si="365"/>
        <v>0</v>
      </c>
      <c r="I543" s="73">
        <f t="shared" si="365"/>
        <v>0</v>
      </c>
      <c r="J543" s="73">
        <f t="shared" si="365"/>
        <v>0</v>
      </c>
      <c r="K543" s="6"/>
      <c r="L543" s="1"/>
      <c r="M543" s="1">
        <f>E543+F543+G543+H543+I543+J543</f>
        <v>17245.86</v>
      </c>
      <c r="W543" s="101">
        <f t="shared" si="334"/>
        <v>17245.86</v>
      </c>
    </row>
    <row r="544" spans="1:23" x14ac:dyDescent="0.25">
      <c r="A544" s="76"/>
      <c r="B544" s="112"/>
      <c r="C544" s="85" t="s">
        <v>113</v>
      </c>
      <c r="D544" s="73">
        <f>D548</f>
        <v>0</v>
      </c>
      <c r="E544" s="73">
        <f t="shared" ref="E544:J545" si="366">E548</f>
        <v>12044.16</v>
      </c>
      <c r="F544" s="73">
        <f t="shared" si="366"/>
        <v>5201.7</v>
      </c>
      <c r="G544" s="73">
        <f t="shared" si="366"/>
        <v>0</v>
      </c>
      <c r="H544" s="73">
        <f t="shared" si="366"/>
        <v>0</v>
      </c>
      <c r="I544" s="73">
        <f t="shared" si="366"/>
        <v>0</v>
      </c>
      <c r="J544" s="73">
        <f t="shared" si="366"/>
        <v>0</v>
      </c>
      <c r="K544" s="6"/>
      <c r="L544" s="1"/>
      <c r="M544" s="1"/>
      <c r="W544" s="101"/>
    </row>
    <row r="545" spans="1:23" x14ac:dyDescent="0.25">
      <c r="A545" s="76"/>
      <c r="B545" s="112"/>
      <c r="C545" s="85" t="s">
        <v>114</v>
      </c>
      <c r="D545" s="73">
        <f>D549</f>
        <v>0</v>
      </c>
      <c r="E545" s="73">
        <f t="shared" si="366"/>
        <v>0</v>
      </c>
      <c r="F545" s="73">
        <f t="shared" si="366"/>
        <v>0</v>
      </c>
      <c r="G545" s="73">
        <f t="shared" si="366"/>
        <v>0</v>
      </c>
      <c r="H545" s="73">
        <f t="shared" si="366"/>
        <v>0</v>
      </c>
      <c r="I545" s="73">
        <f t="shared" si="366"/>
        <v>0</v>
      </c>
      <c r="J545" s="73">
        <f t="shared" si="366"/>
        <v>0</v>
      </c>
      <c r="K545" s="6"/>
      <c r="L545" s="1"/>
      <c r="M545" s="1"/>
      <c r="W545" s="101"/>
    </row>
    <row r="546" spans="1:23" x14ac:dyDescent="0.25">
      <c r="A546" s="76"/>
      <c r="B546" s="112"/>
      <c r="C546" s="81" t="s">
        <v>171</v>
      </c>
      <c r="D546" s="73"/>
      <c r="E546" s="73"/>
      <c r="F546" s="73"/>
      <c r="G546" s="73"/>
      <c r="H546" s="73"/>
      <c r="I546" s="73"/>
      <c r="J546" s="73"/>
      <c r="K546" s="6"/>
      <c r="L546" s="1"/>
      <c r="M546" s="1"/>
      <c r="W546" s="101"/>
    </row>
    <row r="547" spans="1:23" ht="23.25" x14ac:dyDescent="0.25">
      <c r="A547" s="76"/>
      <c r="B547" s="112"/>
      <c r="C547" s="17" t="s">
        <v>151</v>
      </c>
      <c r="D547" s="73">
        <f>D548+D549</f>
        <v>0</v>
      </c>
      <c r="E547" s="73">
        <f t="shared" ref="E547:J547" si="367">E548+E549</f>
        <v>12044.16</v>
      </c>
      <c r="F547" s="73">
        <f t="shared" si="367"/>
        <v>5201.7</v>
      </c>
      <c r="G547" s="73">
        <f t="shared" si="367"/>
        <v>0</v>
      </c>
      <c r="H547" s="73">
        <f t="shared" si="367"/>
        <v>0</v>
      </c>
      <c r="I547" s="73">
        <f t="shared" si="367"/>
        <v>0</v>
      </c>
      <c r="J547" s="73">
        <f t="shared" si="367"/>
        <v>0</v>
      </c>
      <c r="K547" s="6"/>
      <c r="L547" s="1"/>
      <c r="M547" s="1"/>
      <c r="W547" s="101">
        <f t="shared" si="334"/>
        <v>17245.86</v>
      </c>
    </row>
    <row r="548" spans="1:23" x14ac:dyDescent="0.25">
      <c r="A548" s="76"/>
      <c r="B548" s="112"/>
      <c r="C548" s="17" t="s">
        <v>113</v>
      </c>
      <c r="D548" s="73">
        <v>0</v>
      </c>
      <c r="E548" s="73">
        <v>12044.16</v>
      </c>
      <c r="F548" s="73">
        <v>5201.7</v>
      </c>
      <c r="G548" s="73">
        <v>0</v>
      </c>
      <c r="H548" s="73">
        <v>0</v>
      </c>
      <c r="I548" s="73">
        <v>0</v>
      </c>
      <c r="J548" s="73">
        <v>0</v>
      </c>
      <c r="K548" s="6"/>
      <c r="L548" s="1"/>
      <c r="M548" s="1"/>
      <c r="W548" s="101">
        <f t="shared" si="334"/>
        <v>17245.86</v>
      </c>
    </row>
    <row r="549" spans="1:23" x14ac:dyDescent="0.25">
      <c r="A549" s="76"/>
      <c r="B549" s="113"/>
      <c r="C549" s="17" t="s">
        <v>114</v>
      </c>
      <c r="D549" s="73">
        <v>0</v>
      </c>
      <c r="E549" s="73">
        <v>0</v>
      </c>
      <c r="F549" s="73">
        <v>0</v>
      </c>
      <c r="G549" s="73">
        <v>0</v>
      </c>
      <c r="H549" s="73">
        <v>0</v>
      </c>
      <c r="I549" s="73">
        <v>0</v>
      </c>
      <c r="J549" s="73">
        <v>0</v>
      </c>
      <c r="K549" s="6"/>
      <c r="L549" s="1"/>
      <c r="M549" s="1"/>
      <c r="W549" s="101">
        <f t="shared" si="334"/>
        <v>0</v>
      </c>
    </row>
    <row r="550" spans="1:23" x14ac:dyDescent="0.25">
      <c r="A550" s="104" t="s">
        <v>85</v>
      </c>
      <c r="B550" s="111" t="s">
        <v>154</v>
      </c>
      <c r="C550" s="62" t="s">
        <v>147</v>
      </c>
      <c r="D550" s="42">
        <f>D551+D552</f>
        <v>0</v>
      </c>
      <c r="E550" s="42">
        <f t="shared" ref="E550:J550" si="368">E551+E552</f>
        <v>3015.98</v>
      </c>
      <c r="F550" s="42">
        <f t="shared" si="368"/>
        <v>2677.81</v>
      </c>
      <c r="G550" s="42">
        <f t="shared" si="368"/>
        <v>0</v>
      </c>
      <c r="H550" s="42">
        <f t="shared" si="368"/>
        <v>0</v>
      </c>
      <c r="I550" s="42">
        <f t="shared" si="368"/>
        <v>0</v>
      </c>
      <c r="J550" s="42">
        <f t="shared" si="368"/>
        <v>0</v>
      </c>
      <c r="K550" s="6"/>
      <c r="L550" s="1"/>
      <c r="M550" s="1">
        <f t="shared" ref="M550" si="369">E550+F550+G550+H550+I550+J550</f>
        <v>5693.79</v>
      </c>
      <c r="W550" s="101">
        <f t="shared" si="334"/>
        <v>5693.79</v>
      </c>
    </row>
    <row r="551" spans="1:23" x14ac:dyDescent="0.25">
      <c r="A551" s="105"/>
      <c r="B551" s="112"/>
      <c r="C551" s="63" t="s">
        <v>113</v>
      </c>
      <c r="D551" s="32">
        <f>D554</f>
        <v>0</v>
      </c>
      <c r="E551" s="32">
        <f t="shared" ref="E551:J551" si="370">E554</f>
        <v>3015.98</v>
      </c>
      <c r="F551" s="32">
        <f t="shared" si="370"/>
        <v>2677.81</v>
      </c>
      <c r="G551" s="32">
        <f t="shared" si="370"/>
        <v>0</v>
      </c>
      <c r="H551" s="32">
        <f t="shared" si="370"/>
        <v>0</v>
      </c>
      <c r="I551" s="32">
        <f t="shared" si="370"/>
        <v>0</v>
      </c>
      <c r="J551" s="32">
        <f t="shared" si="370"/>
        <v>0</v>
      </c>
      <c r="K551" s="6"/>
      <c r="L551" s="1"/>
      <c r="M551" s="1"/>
      <c r="W551" s="101">
        <f t="shared" si="334"/>
        <v>5693.79</v>
      </c>
    </row>
    <row r="552" spans="1:23" x14ac:dyDescent="0.25">
      <c r="A552" s="105"/>
      <c r="B552" s="112"/>
      <c r="C552" s="63" t="s">
        <v>114</v>
      </c>
      <c r="D552" s="73">
        <f>D555</f>
        <v>0</v>
      </c>
      <c r="E552" s="73">
        <f t="shared" ref="E552:J552" si="371">E555</f>
        <v>0</v>
      </c>
      <c r="F552" s="73">
        <f t="shared" si="371"/>
        <v>0</v>
      </c>
      <c r="G552" s="73">
        <f t="shared" si="371"/>
        <v>0</v>
      </c>
      <c r="H552" s="73">
        <f t="shared" si="371"/>
        <v>0</v>
      </c>
      <c r="I552" s="73">
        <f t="shared" si="371"/>
        <v>0</v>
      </c>
      <c r="J552" s="73">
        <f t="shared" si="371"/>
        <v>0</v>
      </c>
      <c r="K552" s="6"/>
      <c r="L552" s="1"/>
      <c r="M552" s="1">
        <f>E552+F552+G552+H552+I552+J552</f>
        <v>0</v>
      </c>
      <c r="W552" s="101">
        <f t="shared" si="334"/>
        <v>0</v>
      </c>
    </row>
    <row r="553" spans="1:23" x14ac:dyDescent="0.25">
      <c r="A553" s="105"/>
      <c r="B553" s="112"/>
      <c r="C553" s="81" t="s">
        <v>173</v>
      </c>
      <c r="D553" s="73">
        <f>D554+D555</f>
        <v>0</v>
      </c>
      <c r="E553" s="73">
        <f t="shared" ref="E553:J553" si="372">E554+E555</f>
        <v>3015.98</v>
      </c>
      <c r="F553" s="73">
        <f t="shared" si="372"/>
        <v>2677.81</v>
      </c>
      <c r="G553" s="73">
        <f t="shared" si="372"/>
        <v>0</v>
      </c>
      <c r="H553" s="73">
        <f t="shared" si="372"/>
        <v>0</v>
      </c>
      <c r="I553" s="73">
        <f t="shared" si="372"/>
        <v>0</v>
      </c>
      <c r="J553" s="73">
        <f t="shared" si="372"/>
        <v>0</v>
      </c>
      <c r="K553" s="6"/>
      <c r="L553" s="1"/>
      <c r="M553" s="1">
        <f>E553+F553+G553+H553+I553+J553</f>
        <v>5693.79</v>
      </c>
      <c r="W553" s="101">
        <f t="shared" si="334"/>
        <v>5693.79</v>
      </c>
    </row>
    <row r="554" spans="1:23" x14ac:dyDescent="0.25">
      <c r="A554" s="105"/>
      <c r="B554" s="112"/>
      <c r="C554" s="85" t="s">
        <v>113</v>
      </c>
      <c r="D554" s="73">
        <f>D558</f>
        <v>0</v>
      </c>
      <c r="E554" s="73">
        <f t="shared" ref="E554:J555" si="373">E558</f>
        <v>3015.98</v>
      </c>
      <c r="F554" s="73">
        <f t="shared" si="373"/>
        <v>2677.81</v>
      </c>
      <c r="G554" s="73">
        <f t="shared" si="373"/>
        <v>0</v>
      </c>
      <c r="H554" s="73">
        <f t="shared" si="373"/>
        <v>0</v>
      </c>
      <c r="I554" s="73">
        <f t="shared" si="373"/>
        <v>0</v>
      </c>
      <c r="J554" s="73">
        <f t="shared" si="373"/>
        <v>0</v>
      </c>
      <c r="K554" s="6"/>
      <c r="L554" s="1"/>
      <c r="M554" s="1"/>
      <c r="W554" s="101"/>
    </row>
    <row r="555" spans="1:23" x14ac:dyDescent="0.25">
      <c r="A555" s="105"/>
      <c r="B555" s="112"/>
      <c r="C555" s="85" t="s">
        <v>114</v>
      </c>
      <c r="D555" s="73">
        <f>D559</f>
        <v>0</v>
      </c>
      <c r="E555" s="73">
        <f t="shared" si="373"/>
        <v>0</v>
      </c>
      <c r="F555" s="73">
        <f t="shared" si="373"/>
        <v>0</v>
      </c>
      <c r="G555" s="73">
        <f t="shared" si="373"/>
        <v>0</v>
      </c>
      <c r="H555" s="73">
        <f t="shared" si="373"/>
        <v>0</v>
      </c>
      <c r="I555" s="73">
        <f t="shared" si="373"/>
        <v>0</v>
      </c>
      <c r="J555" s="73">
        <f t="shared" si="373"/>
        <v>0</v>
      </c>
      <c r="K555" s="6"/>
      <c r="L555" s="1"/>
      <c r="M555" s="1"/>
      <c r="W555" s="101"/>
    </row>
    <row r="556" spans="1:23" x14ac:dyDescent="0.25">
      <c r="A556" s="105"/>
      <c r="B556" s="112"/>
      <c r="C556" s="81" t="s">
        <v>171</v>
      </c>
      <c r="D556" s="73"/>
      <c r="E556" s="73"/>
      <c r="F556" s="73"/>
      <c r="G556" s="73"/>
      <c r="H556" s="73"/>
      <c r="I556" s="73"/>
      <c r="J556" s="73"/>
      <c r="K556" s="6"/>
      <c r="L556" s="1"/>
      <c r="M556" s="1"/>
      <c r="W556" s="101"/>
    </row>
    <row r="557" spans="1:23" ht="23.25" x14ac:dyDescent="0.25">
      <c r="A557" s="105"/>
      <c r="B557" s="112"/>
      <c r="C557" s="17" t="s">
        <v>150</v>
      </c>
      <c r="D557" s="73">
        <f>D558+D559</f>
        <v>0</v>
      </c>
      <c r="E557" s="73">
        <f t="shared" ref="E557:J557" si="374">E558+E559</f>
        <v>3015.98</v>
      </c>
      <c r="F557" s="73">
        <f t="shared" si="374"/>
        <v>2677.81</v>
      </c>
      <c r="G557" s="73">
        <f t="shared" si="374"/>
        <v>0</v>
      </c>
      <c r="H557" s="73">
        <f t="shared" si="374"/>
        <v>0</v>
      </c>
      <c r="I557" s="73">
        <f t="shared" si="374"/>
        <v>0</v>
      </c>
      <c r="J557" s="73">
        <f t="shared" si="374"/>
        <v>0</v>
      </c>
      <c r="K557" s="6"/>
      <c r="L557" s="1"/>
      <c r="M557" s="1"/>
      <c r="W557" s="101">
        <f t="shared" si="334"/>
        <v>5693.79</v>
      </c>
    </row>
    <row r="558" spans="1:23" x14ac:dyDescent="0.25">
      <c r="A558" s="105"/>
      <c r="B558" s="112"/>
      <c r="C558" s="63" t="s">
        <v>113</v>
      </c>
      <c r="D558" s="32">
        <v>0</v>
      </c>
      <c r="E558" s="32">
        <v>3015.98</v>
      </c>
      <c r="F558" s="32">
        <v>2677.81</v>
      </c>
      <c r="G558" s="32">
        <v>0</v>
      </c>
      <c r="H558" s="32">
        <v>0</v>
      </c>
      <c r="I558" s="32">
        <v>0</v>
      </c>
      <c r="J558" s="73">
        <v>0</v>
      </c>
      <c r="K558" s="6"/>
      <c r="L558" s="1"/>
      <c r="M558" s="1"/>
      <c r="W558" s="101">
        <f t="shared" si="334"/>
        <v>5693.79</v>
      </c>
    </row>
    <row r="559" spans="1:23" x14ac:dyDescent="0.25">
      <c r="A559" s="106"/>
      <c r="B559" s="113"/>
      <c r="C559" s="63" t="s">
        <v>114</v>
      </c>
      <c r="D559" s="73">
        <v>0</v>
      </c>
      <c r="E559" s="48">
        <v>0</v>
      </c>
      <c r="F559" s="73">
        <v>0</v>
      </c>
      <c r="G559" s="73">
        <v>0</v>
      </c>
      <c r="H559" s="73">
        <v>0</v>
      </c>
      <c r="I559" s="73">
        <v>0</v>
      </c>
      <c r="J559" s="43">
        <v>0</v>
      </c>
      <c r="K559" s="6"/>
      <c r="L559" s="1"/>
      <c r="M559" s="1">
        <f>E559+F559+G559+H559+I559+J559</f>
        <v>0</v>
      </c>
      <c r="W559" s="101">
        <f t="shared" si="334"/>
        <v>0</v>
      </c>
    </row>
    <row r="560" spans="1:23" x14ac:dyDescent="0.25">
      <c r="A560" s="104" t="s">
        <v>86</v>
      </c>
      <c r="B560" s="107" t="s">
        <v>40</v>
      </c>
      <c r="C560" s="17" t="s">
        <v>147</v>
      </c>
      <c r="D560" s="35">
        <f>D561+D562</f>
        <v>0</v>
      </c>
      <c r="E560" s="35">
        <f t="shared" ref="E560:J560" si="375">E561+E562</f>
        <v>0</v>
      </c>
      <c r="F560" s="35">
        <f t="shared" si="375"/>
        <v>331864.24000000005</v>
      </c>
      <c r="G560" s="35">
        <f t="shared" si="375"/>
        <v>7455.25</v>
      </c>
      <c r="H560" s="35">
        <f t="shared" si="375"/>
        <v>0</v>
      </c>
      <c r="I560" s="35">
        <f t="shared" si="375"/>
        <v>0</v>
      </c>
      <c r="J560" s="35">
        <f t="shared" si="375"/>
        <v>0</v>
      </c>
      <c r="K560" s="6"/>
      <c r="L560" s="1"/>
      <c r="M560" s="1">
        <f>E560+F560+G560+H560+I560+J560</f>
        <v>339319.49000000005</v>
      </c>
      <c r="W560" s="101">
        <f t="shared" si="334"/>
        <v>339319.49000000005</v>
      </c>
    </row>
    <row r="561" spans="1:23" x14ac:dyDescent="0.25">
      <c r="A561" s="105"/>
      <c r="B561" s="108"/>
      <c r="C561" s="17" t="s">
        <v>113</v>
      </c>
      <c r="D561" s="48">
        <f>D564+D571</f>
        <v>0</v>
      </c>
      <c r="E561" s="48">
        <f t="shared" ref="E561:J561" si="376">E564+E571</f>
        <v>0</v>
      </c>
      <c r="F561" s="48">
        <f t="shared" si="376"/>
        <v>331864.24000000005</v>
      </c>
      <c r="G561" s="48">
        <f t="shared" si="376"/>
        <v>7455.25</v>
      </c>
      <c r="H561" s="48">
        <f t="shared" si="376"/>
        <v>0</v>
      </c>
      <c r="I561" s="48">
        <f t="shared" si="376"/>
        <v>0</v>
      </c>
      <c r="J561" s="48">
        <f t="shared" si="376"/>
        <v>0</v>
      </c>
      <c r="K561" s="6"/>
      <c r="L561" s="1"/>
      <c r="M561" s="1"/>
      <c r="W561" s="101">
        <f t="shared" si="334"/>
        <v>339319.49000000005</v>
      </c>
    </row>
    <row r="562" spans="1:23" x14ac:dyDescent="0.25">
      <c r="A562" s="105"/>
      <c r="B562" s="108"/>
      <c r="C562" s="17" t="s">
        <v>114</v>
      </c>
      <c r="D562" s="48">
        <f>D565+D572</f>
        <v>0</v>
      </c>
      <c r="E562" s="48">
        <f t="shared" ref="E562:J562" si="377">E565+E572</f>
        <v>0</v>
      </c>
      <c r="F562" s="48">
        <f t="shared" si="377"/>
        <v>0</v>
      </c>
      <c r="G562" s="48">
        <f t="shared" si="377"/>
        <v>0</v>
      </c>
      <c r="H562" s="48">
        <f t="shared" si="377"/>
        <v>0</v>
      </c>
      <c r="I562" s="48">
        <f t="shared" si="377"/>
        <v>0</v>
      </c>
      <c r="J562" s="48">
        <f t="shared" si="377"/>
        <v>0</v>
      </c>
      <c r="K562" s="6"/>
      <c r="L562" s="1"/>
      <c r="M562" s="1">
        <f>E562+F562+G562+H562+I562+J562</f>
        <v>0</v>
      </c>
      <c r="W562" s="101">
        <f t="shared" si="334"/>
        <v>0</v>
      </c>
    </row>
    <row r="563" spans="1:23" x14ac:dyDescent="0.25">
      <c r="A563" s="105"/>
      <c r="B563" s="108"/>
      <c r="C563" s="17" t="s">
        <v>172</v>
      </c>
      <c r="D563" s="48">
        <f>D564+D565</f>
        <v>0</v>
      </c>
      <c r="E563" s="48">
        <f t="shared" ref="E563:J563" si="378">E564+E565</f>
        <v>0</v>
      </c>
      <c r="F563" s="48">
        <f t="shared" si="378"/>
        <v>315271.03000000003</v>
      </c>
      <c r="G563" s="48">
        <f t="shared" si="378"/>
        <v>7082.49</v>
      </c>
      <c r="H563" s="48">
        <f t="shared" si="378"/>
        <v>0</v>
      </c>
      <c r="I563" s="48">
        <f t="shared" si="378"/>
        <v>0</v>
      </c>
      <c r="J563" s="48">
        <f t="shared" si="378"/>
        <v>0</v>
      </c>
      <c r="K563" s="6"/>
      <c r="L563" s="1"/>
      <c r="M563" s="1">
        <f>E563+F563+G563+H563+I563+J563</f>
        <v>322353.52</v>
      </c>
      <c r="W563" s="101">
        <f t="shared" si="334"/>
        <v>322353.52</v>
      </c>
    </row>
    <row r="564" spans="1:23" x14ac:dyDescent="0.25">
      <c r="A564" s="105"/>
      <c r="B564" s="108"/>
      <c r="C564" s="85" t="s">
        <v>113</v>
      </c>
      <c r="D564" s="48">
        <f>D568</f>
        <v>0</v>
      </c>
      <c r="E564" s="48">
        <f t="shared" ref="E564:J565" si="379">E568</f>
        <v>0</v>
      </c>
      <c r="F564" s="48">
        <f t="shared" si="379"/>
        <v>315271.03000000003</v>
      </c>
      <c r="G564" s="48">
        <f t="shared" si="379"/>
        <v>7082.49</v>
      </c>
      <c r="H564" s="48">
        <f t="shared" si="379"/>
        <v>0</v>
      </c>
      <c r="I564" s="48">
        <f t="shared" si="379"/>
        <v>0</v>
      </c>
      <c r="J564" s="48">
        <f t="shared" si="379"/>
        <v>0</v>
      </c>
      <c r="K564" s="6"/>
      <c r="L564" s="1"/>
      <c r="M564" s="1"/>
      <c r="W564" s="101"/>
    </row>
    <row r="565" spans="1:23" x14ac:dyDescent="0.25">
      <c r="A565" s="105"/>
      <c r="B565" s="108"/>
      <c r="C565" s="85" t="s">
        <v>114</v>
      </c>
      <c r="D565" s="48">
        <f>D569</f>
        <v>0</v>
      </c>
      <c r="E565" s="48">
        <f t="shared" si="379"/>
        <v>0</v>
      </c>
      <c r="F565" s="48">
        <f t="shared" si="379"/>
        <v>0</v>
      </c>
      <c r="G565" s="48">
        <f t="shared" si="379"/>
        <v>0</v>
      </c>
      <c r="H565" s="48">
        <f t="shared" si="379"/>
        <v>0</v>
      </c>
      <c r="I565" s="48">
        <f t="shared" si="379"/>
        <v>0</v>
      </c>
      <c r="J565" s="48">
        <f t="shared" si="379"/>
        <v>0</v>
      </c>
      <c r="K565" s="6"/>
      <c r="L565" s="1"/>
      <c r="M565" s="1"/>
      <c r="W565" s="101"/>
    </row>
    <row r="566" spans="1:23" x14ac:dyDescent="0.25">
      <c r="A566" s="105"/>
      <c r="B566" s="108"/>
      <c r="C566" s="81" t="s">
        <v>171</v>
      </c>
      <c r="D566" s="48"/>
      <c r="E566" s="48"/>
      <c r="F566" s="48"/>
      <c r="G566" s="48"/>
      <c r="H566" s="48"/>
      <c r="I566" s="48"/>
      <c r="J566" s="48"/>
      <c r="K566" s="6"/>
      <c r="L566" s="1"/>
      <c r="M566" s="1"/>
      <c r="W566" s="101"/>
    </row>
    <row r="567" spans="1:23" ht="23.25" x14ac:dyDescent="0.25">
      <c r="A567" s="105"/>
      <c r="B567" s="108"/>
      <c r="C567" s="17" t="s">
        <v>150</v>
      </c>
      <c r="D567" s="48">
        <f>D568+D569</f>
        <v>0</v>
      </c>
      <c r="E567" s="48">
        <f t="shared" ref="E567:J567" si="380">E568+E569</f>
        <v>0</v>
      </c>
      <c r="F567" s="48">
        <f t="shared" si="380"/>
        <v>315271.03000000003</v>
      </c>
      <c r="G567" s="48">
        <f t="shared" si="380"/>
        <v>7082.49</v>
      </c>
      <c r="H567" s="48">
        <f t="shared" si="380"/>
        <v>0</v>
      </c>
      <c r="I567" s="48">
        <f t="shared" si="380"/>
        <v>0</v>
      </c>
      <c r="J567" s="48">
        <f t="shared" si="380"/>
        <v>0</v>
      </c>
      <c r="K567" s="6"/>
      <c r="L567" s="1"/>
      <c r="M567" s="1">
        <f>E567+F567+G567+H567+I567+J567</f>
        <v>322353.52</v>
      </c>
      <c r="W567" s="101">
        <f t="shared" si="334"/>
        <v>322353.52</v>
      </c>
    </row>
    <row r="568" spans="1:23" x14ac:dyDescent="0.25">
      <c r="A568" s="105"/>
      <c r="B568" s="108"/>
      <c r="C568" s="17" t="s">
        <v>113</v>
      </c>
      <c r="D568" s="48">
        <v>0</v>
      </c>
      <c r="E568" s="48">
        <v>0</v>
      </c>
      <c r="F568" s="48">
        <v>315271.03000000003</v>
      </c>
      <c r="G568" s="48">
        <v>7082.49</v>
      </c>
      <c r="H568" s="48">
        <v>0</v>
      </c>
      <c r="I568" s="48">
        <v>0</v>
      </c>
      <c r="J568" s="48">
        <v>0</v>
      </c>
      <c r="K568" s="6"/>
      <c r="L568" s="1"/>
      <c r="M568" s="1"/>
      <c r="W568" s="101">
        <f t="shared" si="334"/>
        <v>322353.52</v>
      </c>
    </row>
    <row r="569" spans="1:23" x14ac:dyDescent="0.25">
      <c r="A569" s="105"/>
      <c r="B569" s="108"/>
      <c r="C569" s="17" t="s">
        <v>114</v>
      </c>
      <c r="D569" s="48">
        <v>0</v>
      </c>
      <c r="E569" s="48">
        <v>0</v>
      </c>
      <c r="F569" s="73">
        <v>0</v>
      </c>
      <c r="G569" s="73">
        <v>0</v>
      </c>
      <c r="H569" s="73">
        <v>0</v>
      </c>
      <c r="I569" s="73">
        <v>0</v>
      </c>
      <c r="J569" s="73">
        <v>0</v>
      </c>
      <c r="K569" s="6"/>
      <c r="L569" s="1"/>
      <c r="M569" s="1"/>
      <c r="W569" s="101">
        <f t="shared" si="334"/>
        <v>0</v>
      </c>
    </row>
    <row r="570" spans="1:23" x14ac:dyDescent="0.25">
      <c r="A570" s="105"/>
      <c r="B570" s="108"/>
      <c r="C570" s="81" t="s">
        <v>173</v>
      </c>
      <c r="D570" s="48">
        <f>D571+D572</f>
        <v>0</v>
      </c>
      <c r="E570" s="48">
        <f t="shared" ref="E570:J570" si="381">E571+E572</f>
        <v>0</v>
      </c>
      <c r="F570" s="48">
        <f t="shared" si="381"/>
        <v>16593.21</v>
      </c>
      <c r="G570" s="48">
        <f t="shared" si="381"/>
        <v>372.76</v>
      </c>
      <c r="H570" s="48">
        <f t="shared" si="381"/>
        <v>0</v>
      </c>
      <c r="I570" s="48">
        <f t="shared" si="381"/>
        <v>0</v>
      </c>
      <c r="J570" s="48">
        <f t="shared" si="381"/>
        <v>0</v>
      </c>
      <c r="K570" s="6"/>
      <c r="L570" s="1"/>
      <c r="M570" s="1">
        <f>E570+F570+G570+H570+I570+J570</f>
        <v>16965.969999999998</v>
      </c>
      <c r="W570" s="101">
        <f t="shared" si="334"/>
        <v>16965.969999999998</v>
      </c>
    </row>
    <row r="571" spans="1:23" x14ac:dyDescent="0.25">
      <c r="A571" s="105"/>
      <c r="B571" s="108"/>
      <c r="C571" s="85" t="s">
        <v>113</v>
      </c>
      <c r="D571" s="48">
        <f>D575</f>
        <v>0</v>
      </c>
      <c r="E571" s="48">
        <f t="shared" ref="E571:J572" si="382">E575</f>
        <v>0</v>
      </c>
      <c r="F571" s="48">
        <f t="shared" si="382"/>
        <v>16593.21</v>
      </c>
      <c r="G571" s="48">
        <f t="shared" si="382"/>
        <v>372.76</v>
      </c>
      <c r="H571" s="48">
        <f t="shared" si="382"/>
        <v>0</v>
      </c>
      <c r="I571" s="48">
        <f t="shared" si="382"/>
        <v>0</v>
      </c>
      <c r="J571" s="48">
        <f t="shared" si="382"/>
        <v>0</v>
      </c>
      <c r="K571" s="6"/>
      <c r="L571" s="1"/>
      <c r="M571" s="1"/>
      <c r="W571" s="101"/>
    </row>
    <row r="572" spans="1:23" x14ac:dyDescent="0.25">
      <c r="A572" s="105"/>
      <c r="B572" s="108"/>
      <c r="C572" s="85" t="s">
        <v>114</v>
      </c>
      <c r="D572" s="48">
        <f>D576</f>
        <v>0</v>
      </c>
      <c r="E572" s="48">
        <f t="shared" si="382"/>
        <v>0</v>
      </c>
      <c r="F572" s="48">
        <f t="shared" si="382"/>
        <v>0</v>
      </c>
      <c r="G572" s="48">
        <f t="shared" si="382"/>
        <v>0</v>
      </c>
      <c r="H572" s="48">
        <f t="shared" si="382"/>
        <v>0</v>
      </c>
      <c r="I572" s="48">
        <f t="shared" si="382"/>
        <v>0</v>
      </c>
      <c r="J572" s="48">
        <f t="shared" si="382"/>
        <v>0</v>
      </c>
      <c r="K572" s="6"/>
      <c r="L572" s="1"/>
      <c r="M572" s="1"/>
      <c r="W572" s="101"/>
    </row>
    <row r="573" spans="1:23" x14ac:dyDescent="0.25">
      <c r="A573" s="105"/>
      <c r="B573" s="108"/>
      <c r="C573" s="81" t="s">
        <v>171</v>
      </c>
      <c r="D573" s="48"/>
      <c r="E573" s="48"/>
      <c r="F573" s="48"/>
      <c r="G573" s="48"/>
      <c r="H573" s="48"/>
      <c r="I573" s="48"/>
      <c r="J573" s="48"/>
      <c r="K573" s="6"/>
      <c r="L573" s="1"/>
      <c r="M573" s="1"/>
      <c r="W573" s="101"/>
    </row>
    <row r="574" spans="1:23" ht="23.25" x14ac:dyDescent="0.25">
      <c r="A574" s="105"/>
      <c r="B574" s="108"/>
      <c r="C574" s="17" t="s">
        <v>151</v>
      </c>
      <c r="D574" s="48">
        <f>D575+D576</f>
        <v>0</v>
      </c>
      <c r="E574" s="48">
        <f t="shared" ref="E574:J574" si="383">E575+E576</f>
        <v>0</v>
      </c>
      <c r="F574" s="48">
        <f t="shared" si="383"/>
        <v>16593.21</v>
      </c>
      <c r="G574" s="48">
        <f t="shared" si="383"/>
        <v>372.76</v>
      </c>
      <c r="H574" s="48">
        <f t="shared" si="383"/>
        <v>0</v>
      </c>
      <c r="I574" s="48">
        <f t="shared" si="383"/>
        <v>0</v>
      </c>
      <c r="J574" s="48">
        <f t="shared" si="383"/>
        <v>0</v>
      </c>
      <c r="K574" s="6"/>
      <c r="L574" s="1"/>
      <c r="M574" s="1"/>
      <c r="W574" s="101">
        <f t="shared" si="334"/>
        <v>16965.969999999998</v>
      </c>
    </row>
    <row r="575" spans="1:23" x14ac:dyDescent="0.25">
      <c r="A575" s="105"/>
      <c r="B575" s="108"/>
      <c r="C575" s="17" t="s">
        <v>113</v>
      </c>
      <c r="D575" s="48">
        <v>0</v>
      </c>
      <c r="E575" s="48">
        <v>0</v>
      </c>
      <c r="F575" s="73">
        <v>16593.21</v>
      </c>
      <c r="G575" s="73">
        <v>372.76</v>
      </c>
      <c r="H575" s="73">
        <v>0</v>
      </c>
      <c r="I575" s="73">
        <v>0</v>
      </c>
      <c r="J575" s="73">
        <v>0</v>
      </c>
      <c r="K575" s="6"/>
      <c r="L575" s="1"/>
      <c r="M575" s="1">
        <f>E575+F575+G575+H575+I575+J575</f>
        <v>16965.969999999998</v>
      </c>
      <c r="W575" s="101">
        <f t="shared" si="334"/>
        <v>16965.969999999998</v>
      </c>
    </row>
    <row r="576" spans="1:23" x14ac:dyDescent="0.25">
      <c r="A576" s="106"/>
      <c r="B576" s="109"/>
      <c r="C576" s="17" t="s">
        <v>114</v>
      </c>
      <c r="D576" s="48">
        <v>0</v>
      </c>
      <c r="E576" s="48">
        <v>0</v>
      </c>
      <c r="F576" s="73">
        <v>0</v>
      </c>
      <c r="G576" s="73">
        <v>0</v>
      </c>
      <c r="H576" s="73">
        <v>0</v>
      </c>
      <c r="I576" s="73">
        <v>0</v>
      </c>
      <c r="J576" s="73">
        <v>0</v>
      </c>
      <c r="K576" s="6"/>
      <c r="L576" s="1"/>
      <c r="M576" s="1"/>
      <c r="W576" s="101">
        <f t="shared" si="334"/>
        <v>0</v>
      </c>
    </row>
    <row r="577" spans="1:23" x14ac:dyDescent="0.25">
      <c r="A577" s="104" t="s">
        <v>87</v>
      </c>
      <c r="B577" s="111" t="s">
        <v>41</v>
      </c>
      <c r="C577" s="62" t="s">
        <v>147</v>
      </c>
      <c r="D577" s="48">
        <f>D578+D579</f>
        <v>0</v>
      </c>
      <c r="E577" s="48">
        <f t="shared" ref="E577:J577" si="384">E578+E579</f>
        <v>0</v>
      </c>
      <c r="F577" s="48">
        <f t="shared" si="384"/>
        <v>8540.5400000000009</v>
      </c>
      <c r="G577" s="48">
        <f t="shared" si="384"/>
        <v>229.58</v>
      </c>
      <c r="H577" s="48">
        <f t="shared" si="384"/>
        <v>0</v>
      </c>
      <c r="I577" s="48">
        <f t="shared" si="384"/>
        <v>0</v>
      </c>
      <c r="J577" s="48">
        <f t="shared" si="384"/>
        <v>0</v>
      </c>
      <c r="K577" s="6"/>
      <c r="L577" s="1"/>
      <c r="M577" s="1">
        <f>E577+F577+G577+H577+I577+J577</f>
        <v>8770.1200000000008</v>
      </c>
      <c r="W577" s="101">
        <f t="shared" si="334"/>
        <v>8770.1200000000008</v>
      </c>
    </row>
    <row r="578" spans="1:23" x14ac:dyDescent="0.25">
      <c r="A578" s="105"/>
      <c r="B578" s="112"/>
      <c r="C578" s="63" t="s">
        <v>113</v>
      </c>
      <c r="D578" s="48">
        <f>D581</f>
        <v>0</v>
      </c>
      <c r="E578" s="48">
        <f t="shared" ref="E578:J578" si="385">E581</f>
        <v>0</v>
      </c>
      <c r="F578" s="48">
        <f t="shared" si="385"/>
        <v>8540.5400000000009</v>
      </c>
      <c r="G578" s="48">
        <f t="shared" si="385"/>
        <v>229.58</v>
      </c>
      <c r="H578" s="48">
        <f t="shared" si="385"/>
        <v>0</v>
      </c>
      <c r="I578" s="48">
        <f t="shared" si="385"/>
        <v>0</v>
      </c>
      <c r="J578" s="48">
        <f t="shared" si="385"/>
        <v>0</v>
      </c>
      <c r="K578" s="6"/>
      <c r="L578" s="1"/>
      <c r="M578" s="1"/>
      <c r="W578" s="101">
        <f t="shared" si="334"/>
        <v>8770.1200000000008</v>
      </c>
    </row>
    <row r="579" spans="1:23" x14ac:dyDescent="0.25">
      <c r="A579" s="105"/>
      <c r="B579" s="112"/>
      <c r="C579" s="63" t="s">
        <v>114</v>
      </c>
      <c r="D579" s="48">
        <f>D582</f>
        <v>0</v>
      </c>
      <c r="E579" s="48">
        <f t="shared" ref="E579:J579" si="386">E582</f>
        <v>0</v>
      </c>
      <c r="F579" s="48">
        <f t="shared" si="386"/>
        <v>0</v>
      </c>
      <c r="G579" s="48">
        <f t="shared" si="386"/>
        <v>0</v>
      </c>
      <c r="H579" s="48">
        <f t="shared" si="386"/>
        <v>0</v>
      </c>
      <c r="I579" s="48">
        <f t="shared" si="386"/>
        <v>0</v>
      </c>
      <c r="J579" s="48">
        <f t="shared" si="386"/>
        <v>0</v>
      </c>
      <c r="K579" s="6"/>
      <c r="L579" s="1"/>
      <c r="M579" s="1">
        <f>E579+F579+G579+H579+I579+J579</f>
        <v>0</v>
      </c>
      <c r="W579" s="101">
        <f t="shared" si="334"/>
        <v>0</v>
      </c>
    </row>
    <row r="580" spans="1:23" x14ac:dyDescent="0.25">
      <c r="A580" s="105"/>
      <c r="B580" s="112"/>
      <c r="C580" s="81" t="s">
        <v>173</v>
      </c>
      <c r="D580" s="48">
        <f>D581+D582</f>
        <v>0</v>
      </c>
      <c r="E580" s="48">
        <f t="shared" ref="E580:V580" si="387">E581+E582</f>
        <v>0</v>
      </c>
      <c r="F580" s="48">
        <f t="shared" si="387"/>
        <v>8540.5400000000009</v>
      </c>
      <c r="G580" s="48">
        <f t="shared" si="387"/>
        <v>229.58</v>
      </c>
      <c r="H580" s="48">
        <f t="shared" si="387"/>
        <v>0</v>
      </c>
      <c r="I580" s="48">
        <f t="shared" si="387"/>
        <v>0</v>
      </c>
      <c r="J580" s="48">
        <f t="shared" si="387"/>
        <v>0</v>
      </c>
      <c r="K580" s="48">
        <f t="shared" si="387"/>
        <v>0</v>
      </c>
      <c r="L580" s="48">
        <f t="shared" si="387"/>
        <v>0</v>
      </c>
      <c r="M580" s="48">
        <f t="shared" si="387"/>
        <v>0</v>
      </c>
      <c r="N580" s="48">
        <f t="shared" si="387"/>
        <v>0</v>
      </c>
      <c r="O580" s="48">
        <f t="shared" si="387"/>
        <v>0</v>
      </c>
      <c r="P580" s="48">
        <f t="shared" si="387"/>
        <v>0</v>
      </c>
      <c r="Q580" s="48">
        <f t="shared" si="387"/>
        <v>0</v>
      </c>
      <c r="R580" s="48">
        <f t="shared" si="387"/>
        <v>0</v>
      </c>
      <c r="S580" s="48">
        <f t="shared" si="387"/>
        <v>0</v>
      </c>
      <c r="T580" s="48">
        <f t="shared" si="387"/>
        <v>0</v>
      </c>
      <c r="U580" s="48">
        <f t="shared" si="387"/>
        <v>0</v>
      </c>
      <c r="V580" s="48">
        <f t="shared" si="387"/>
        <v>0</v>
      </c>
      <c r="W580" s="101">
        <f t="shared" si="334"/>
        <v>8770.1200000000008</v>
      </c>
    </row>
    <row r="581" spans="1:23" x14ac:dyDescent="0.25">
      <c r="A581" s="105"/>
      <c r="B581" s="112"/>
      <c r="C581" s="85" t="s">
        <v>113</v>
      </c>
      <c r="D581" s="48">
        <f>D585</f>
        <v>0</v>
      </c>
      <c r="E581" s="48">
        <f t="shared" ref="E581:J582" si="388">E585</f>
        <v>0</v>
      </c>
      <c r="F581" s="48">
        <f t="shared" si="388"/>
        <v>8540.5400000000009</v>
      </c>
      <c r="G581" s="48">
        <f t="shared" si="388"/>
        <v>229.58</v>
      </c>
      <c r="H581" s="48">
        <f t="shared" si="388"/>
        <v>0</v>
      </c>
      <c r="I581" s="48">
        <f t="shared" si="388"/>
        <v>0</v>
      </c>
      <c r="J581" s="48">
        <f t="shared" si="388"/>
        <v>0</v>
      </c>
      <c r="K581" s="6"/>
      <c r="L581" s="1"/>
      <c r="M581" s="1"/>
      <c r="W581" s="101"/>
    </row>
    <row r="582" spans="1:23" x14ac:dyDescent="0.25">
      <c r="A582" s="105"/>
      <c r="B582" s="112"/>
      <c r="C582" s="85" t="s">
        <v>114</v>
      </c>
      <c r="D582" s="48">
        <f>D586</f>
        <v>0</v>
      </c>
      <c r="E582" s="48">
        <f t="shared" si="388"/>
        <v>0</v>
      </c>
      <c r="F582" s="48">
        <f t="shared" si="388"/>
        <v>0</v>
      </c>
      <c r="G582" s="48">
        <f t="shared" si="388"/>
        <v>0</v>
      </c>
      <c r="H582" s="48">
        <f t="shared" si="388"/>
        <v>0</v>
      </c>
      <c r="I582" s="48">
        <f t="shared" si="388"/>
        <v>0</v>
      </c>
      <c r="J582" s="48">
        <f t="shared" si="388"/>
        <v>0</v>
      </c>
      <c r="K582" s="6"/>
      <c r="L582" s="1"/>
      <c r="M582" s="1"/>
      <c r="W582" s="101"/>
    </row>
    <row r="583" spans="1:23" x14ac:dyDescent="0.25">
      <c r="A583" s="105"/>
      <c r="B583" s="112"/>
      <c r="C583" s="81" t="s">
        <v>171</v>
      </c>
      <c r="D583" s="48"/>
      <c r="E583" s="48"/>
      <c r="F583" s="48"/>
      <c r="G583" s="48"/>
      <c r="H583" s="48"/>
      <c r="I583" s="48"/>
      <c r="J583" s="48"/>
      <c r="K583" s="6"/>
      <c r="L583" s="1"/>
      <c r="M583" s="1"/>
      <c r="W583" s="101"/>
    </row>
    <row r="584" spans="1:23" ht="23.25" x14ac:dyDescent="0.25">
      <c r="A584" s="105"/>
      <c r="B584" s="112"/>
      <c r="C584" s="17" t="s">
        <v>150</v>
      </c>
      <c r="D584" s="48">
        <f>D585+D586</f>
        <v>0</v>
      </c>
      <c r="E584" s="48">
        <f t="shared" ref="E584:J584" si="389">E585+E586</f>
        <v>0</v>
      </c>
      <c r="F584" s="48">
        <f t="shared" si="389"/>
        <v>8540.5400000000009</v>
      </c>
      <c r="G584" s="48">
        <f t="shared" si="389"/>
        <v>229.58</v>
      </c>
      <c r="H584" s="48">
        <f t="shared" si="389"/>
        <v>0</v>
      </c>
      <c r="I584" s="48">
        <f t="shared" si="389"/>
        <v>0</v>
      </c>
      <c r="J584" s="48">
        <f t="shared" si="389"/>
        <v>0</v>
      </c>
      <c r="K584" s="6"/>
      <c r="L584" s="1"/>
      <c r="M584" s="1"/>
      <c r="W584" s="101">
        <f t="shared" si="334"/>
        <v>8770.1200000000008</v>
      </c>
    </row>
    <row r="585" spans="1:23" x14ac:dyDescent="0.25">
      <c r="A585" s="105"/>
      <c r="B585" s="112"/>
      <c r="C585" s="63" t="s">
        <v>113</v>
      </c>
      <c r="D585" s="48">
        <v>0</v>
      </c>
      <c r="E585" s="48">
        <v>0</v>
      </c>
      <c r="F585" s="73">
        <v>8540.5400000000009</v>
      </c>
      <c r="G585" s="73">
        <v>229.58</v>
      </c>
      <c r="H585" s="73">
        <v>0</v>
      </c>
      <c r="I585" s="73">
        <v>0</v>
      </c>
      <c r="J585" s="42">
        <v>0</v>
      </c>
      <c r="K585" s="6"/>
      <c r="L585" s="1"/>
      <c r="M585" s="1">
        <f>E585+F585+G585+H585+I585+J585</f>
        <v>8770.1200000000008</v>
      </c>
      <c r="W585" s="101">
        <f t="shared" si="334"/>
        <v>8770.1200000000008</v>
      </c>
    </row>
    <row r="586" spans="1:23" x14ac:dyDescent="0.25">
      <c r="A586" s="106"/>
      <c r="B586" s="113"/>
      <c r="C586" s="63" t="s">
        <v>114</v>
      </c>
      <c r="D586" s="48">
        <v>0</v>
      </c>
      <c r="E586" s="48">
        <v>0</v>
      </c>
      <c r="F586" s="73">
        <v>0</v>
      </c>
      <c r="G586" s="73">
        <v>0</v>
      </c>
      <c r="H586" s="73">
        <v>0</v>
      </c>
      <c r="I586" s="32">
        <v>0</v>
      </c>
      <c r="J586" s="42">
        <v>0</v>
      </c>
      <c r="K586" s="6"/>
      <c r="L586" s="1"/>
      <c r="M586" s="1"/>
      <c r="W586" s="101">
        <f t="shared" ref="W586:W675" si="390">D586+E586+F586+G586+H586+I586+J586</f>
        <v>0</v>
      </c>
    </row>
    <row r="587" spans="1:23" x14ac:dyDescent="0.25">
      <c r="A587" s="104" t="s">
        <v>89</v>
      </c>
      <c r="B587" s="111" t="s">
        <v>64</v>
      </c>
      <c r="C587" s="62" t="s">
        <v>147</v>
      </c>
      <c r="D587" s="35">
        <f>D588+D589</f>
        <v>0</v>
      </c>
      <c r="E587" s="35">
        <f t="shared" ref="E587:J587" si="391">E588+E589</f>
        <v>0</v>
      </c>
      <c r="F587" s="35">
        <f t="shared" si="391"/>
        <v>278.31</v>
      </c>
      <c r="G587" s="35">
        <f t="shared" si="391"/>
        <v>0</v>
      </c>
      <c r="H587" s="35">
        <f t="shared" si="391"/>
        <v>0</v>
      </c>
      <c r="I587" s="35">
        <f t="shared" si="391"/>
        <v>0</v>
      </c>
      <c r="J587" s="35">
        <f t="shared" si="391"/>
        <v>0</v>
      </c>
      <c r="K587" s="6"/>
      <c r="L587" s="1"/>
      <c r="M587" s="1"/>
      <c r="W587" s="101">
        <f t="shared" si="390"/>
        <v>278.31</v>
      </c>
    </row>
    <row r="588" spans="1:23" x14ac:dyDescent="0.25">
      <c r="A588" s="105"/>
      <c r="B588" s="112"/>
      <c r="C588" s="63" t="s">
        <v>113</v>
      </c>
      <c r="D588" s="48">
        <f>D591</f>
        <v>0</v>
      </c>
      <c r="E588" s="48">
        <f t="shared" ref="E588:J588" si="392">E591</f>
        <v>0</v>
      </c>
      <c r="F588" s="48">
        <f>F591</f>
        <v>278.31</v>
      </c>
      <c r="G588" s="48">
        <f t="shared" si="392"/>
        <v>0</v>
      </c>
      <c r="H588" s="48">
        <f t="shared" si="392"/>
        <v>0</v>
      </c>
      <c r="I588" s="48">
        <f t="shared" si="392"/>
        <v>0</v>
      </c>
      <c r="J588" s="48">
        <f t="shared" si="392"/>
        <v>0</v>
      </c>
      <c r="K588" s="6"/>
      <c r="L588" s="1"/>
      <c r="M588" s="1"/>
      <c r="W588" s="101">
        <f t="shared" si="390"/>
        <v>278.31</v>
      </c>
    </row>
    <row r="589" spans="1:23" x14ac:dyDescent="0.25">
      <c r="A589" s="105"/>
      <c r="B589" s="112"/>
      <c r="C589" s="63" t="s">
        <v>114</v>
      </c>
      <c r="D589" s="48">
        <f>D592</f>
        <v>0</v>
      </c>
      <c r="E589" s="48">
        <f t="shared" ref="E589:J589" si="393">E592</f>
        <v>0</v>
      </c>
      <c r="F589" s="48">
        <f t="shared" si="393"/>
        <v>0</v>
      </c>
      <c r="G589" s="48">
        <f t="shared" si="393"/>
        <v>0</v>
      </c>
      <c r="H589" s="48">
        <f t="shared" si="393"/>
        <v>0</v>
      </c>
      <c r="I589" s="48">
        <f t="shared" si="393"/>
        <v>0</v>
      </c>
      <c r="J589" s="48">
        <f t="shared" si="393"/>
        <v>0</v>
      </c>
      <c r="K589" s="6"/>
      <c r="L589" s="1"/>
      <c r="M589" s="1"/>
      <c r="W589" s="101">
        <f t="shared" si="390"/>
        <v>0</v>
      </c>
    </row>
    <row r="590" spans="1:23" x14ac:dyDescent="0.25">
      <c r="A590" s="105"/>
      <c r="B590" s="112"/>
      <c r="C590" s="81" t="s">
        <v>173</v>
      </c>
      <c r="D590" s="48">
        <f>D591+D592</f>
        <v>0</v>
      </c>
      <c r="E590" s="48">
        <f t="shared" ref="E590:J590" si="394">E591+E592</f>
        <v>0</v>
      </c>
      <c r="F590" s="48">
        <f>F591+F592</f>
        <v>278.31</v>
      </c>
      <c r="G590" s="48">
        <f t="shared" si="394"/>
        <v>0</v>
      </c>
      <c r="H590" s="48">
        <f t="shared" si="394"/>
        <v>0</v>
      </c>
      <c r="I590" s="48">
        <f t="shared" si="394"/>
        <v>0</v>
      </c>
      <c r="J590" s="48">
        <f t="shared" si="394"/>
        <v>0</v>
      </c>
      <c r="K590" s="6"/>
      <c r="L590" s="1"/>
      <c r="M590" s="1"/>
      <c r="W590" s="101">
        <f t="shared" si="390"/>
        <v>278.31</v>
      </c>
    </row>
    <row r="591" spans="1:23" x14ac:dyDescent="0.25">
      <c r="A591" s="105"/>
      <c r="B591" s="112"/>
      <c r="C591" s="85" t="s">
        <v>113</v>
      </c>
      <c r="D591" s="48">
        <f>D595</f>
        <v>0</v>
      </c>
      <c r="E591" s="48">
        <f t="shared" ref="E591:J592" si="395">E595</f>
        <v>0</v>
      </c>
      <c r="F591" s="48">
        <f>F595</f>
        <v>278.31</v>
      </c>
      <c r="G591" s="48">
        <f t="shared" si="395"/>
        <v>0</v>
      </c>
      <c r="H591" s="48">
        <f t="shared" si="395"/>
        <v>0</v>
      </c>
      <c r="I591" s="48">
        <f t="shared" si="395"/>
        <v>0</v>
      </c>
      <c r="J591" s="48">
        <f t="shared" si="395"/>
        <v>0</v>
      </c>
      <c r="K591" s="6"/>
      <c r="L591" s="1"/>
      <c r="M591" s="1"/>
      <c r="W591" s="101"/>
    </row>
    <row r="592" spans="1:23" x14ac:dyDescent="0.25">
      <c r="A592" s="105"/>
      <c r="B592" s="112"/>
      <c r="C592" s="85" t="s">
        <v>114</v>
      </c>
      <c r="D592" s="48">
        <f>D596</f>
        <v>0</v>
      </c>
      <c r="E592" s="48">
        <f t="shared" si="395"/>
        <v>0</v>
      </c>
      <c r="F592" s="48">
        <f t="shared" si="395"/>
        <v>0</v>
      </c>
      <c r="G592" s="48">
        <f t="shared" si="395"/>
        <v>0</v>
      </c>
      <c r="H592" s="48">
        <f t="shared" si="395"/>
        <v>0</v>
      </c>
      <c r="I592" s="48">
        <f t="shared" si="395"/>
        <v>0</v>
      </c>
      <c r="J592" s="48">
        <f t="shared" si="395"/>
        <v>0</v>
      </c>
      <c r="K592" s="6"/>
      <c r="L592" s="1"/>
      <c r="M592" s="1"/>
      <c r="W592" s="101"/>
    </row>
    <row r="593" spans="1:23" x14ac:dyDescent="0.25">
      <c r="A593" s="105"/>
      <c r="B593" s="112"/>
      <c r="C593" s="81" t="s">
        <v>171</v>
      </c>
      <c r="D593" s="48"/>
      <c r="E593" s="48"/>
      <c r="F593" s="48"/>
      <c r="G593" s="48"/>
      <c r="H593" s="48"/>
      <c r="I593" s="48"/>
      <c r="J593" s="73"/>
      <c r="K593" s="6"/>
      <c r="L593" s="1"/>
      <c r="M593" s="1"/>
      <c r="W593" s="101"/>
    </row>
    <row r="594" spans="1:23" ht="23.25" x14ac:dyDescent="0.25">
      <c r="A594" s="105"/>
      <c r="B594" s="112"/>
      <c r="C594" s="17" t="s">
        <v>150</v>
      </c>
      <c r="D594" s="48">
        <f>D595+D596</f>
        <v>0</v>
      </c>
      <c r="E594" s="48">
        <f t="shared" ref="E594:J594" si="396">E595+E596</f>
        <v>0</v>
      </c>
      <c r="F594" s="48">
        <f>F595+F596</f>
        <v>278.31</v>
      </c>
      <c r="G594" s="48">
        <f t="shared" si="396"/>
        <v>0</v>
      </c>
      <c r="H594" s="48">
        <f t="shared" si="396"/>
        <v>0</v>
      </c>
      <c r="I594" s="48">
        <f t="shared" si="396"/>
        <v>0</v>
      </c>
      <c r="J594" s="48">
        <f t="shared" si="396"/>
        <v>0</v>
      </c>
      <c r="K594" s="6"/>
      <c r="L594" s="1"/>
      <c r="M594" s="1"/>
      <c r="W594" s="101">
        <f t="shared" si="390"/>
        <v>278.31</v>
      </c>
    </row>
    <row r="595" spans="1:23" x14ac:dyDescent="0.25">
      <c r="A595" s="105"/>
      <c r="B595" s="112"/>
      <c r="C595" s="63" t="s">
        <v>113</v>
      </c>
      <c r="D595" s="48">
        <v>0</v>
      </c>
      <c r="E595" s="48">
        <v>0</v>
      </c>
      <c r="F595" s="48">
        <v>278.31</v>
      </c>
      <c r="G595" s="73">
        <v>0</v>
      </c>
      <c r="H595" s="73">
        <v>0</v>
      </c>
      <c r="I595" s="73">
        <v>0</v>
      </c>
      <c r="J595" s="73">
        <v>0</v>
      </c>
      <c r="K595" s="6"/>
      <c r="L595" s="1"/>
      <c r="M595" s="1"/>
      <c r="W595" s="101">
        <f t="shared" si="390"/>
        <v>278.31</v>
      </c>
    </row>
    <row r="596" spans="1:23" x14ac:dyDescent="0.25">
      <c r="A596" s="106"/>
      <c r="B596" s="113"/>
      <c r="C596" s="63" t="s">
        <v>114</v>
      </c>
      <c r="D596" s="48">
        <v>0</v>
      </c>
      <c r="E596" s="48">
        <v>0</v>
      </c>
      <c r="F596" s="48">
        <v>0</v>
      </c>
      <c r="G596" s="73">
        <v>0</v>
      </c>
      <c r="H596" s="73">
        <v>0</v>
      </c>
      <c r="I596" s="32">
        <v>0</v>
      </c>
      <c r="J596" s="42">
        <v>0</v>
      </c>
      <c r="K596" s="6"/>
      <c r="L596" s="1"/>
      <c r="M596" s="1"/>
      <c r="W596" s="101">
        <f t="shared" si="390"/>
        <v>0</v>
      </c>
    </row>
    <row r="597" spans="1:23" x14ac:dyDescent="0.25">
      <c r="A597" s="110" t="s">
        <v>132</v>
      </c>
      <c r="B597" s="107" t="s">
        <v>133</v>
      </c>
      <c r="C597" s="17" t="s">
        <v>147</v>
      </c>
      <c r="D597" s="35">
        <f>D598+D599</f>
        <v>0</v>
      </c>
      <c r="E597" s="35">
        <f t="shared" ref="E597:J597" si="397">E598+E599</f>
        <v>0</v>
      </c>
      <c r="F597" s="35">
        <f t="shared" si="397"/>
        <v>0</v>
      </c>
      <c r="G597" s="35">
        <f t="shared" si="397"/>
        <v>0</v>
      </c>
      <c r="H597" s="35">
        <f t="shared" si="397"/>
        <v>37084.520000000004</v>
      </c>
      <c r="I597" s="35">
        <f t="shared" si="397"/>
        <v>0</v>
      </c>
      <c r="J597" s="35">
        <f t="shared" si="397"/>
        <v>0</v>
      </c>
      <c r="K597" s="6"/>
      <c r="L597" s="1"/>
      <c r="M597" s="1">
        <f>E597+F597+G597+H597+I597+J597</f>
        <v>37084.520000000004</v>
      </c>
      <c r="W597" s="101">
        <f t="shared" si="390"/>
        <v>37084.520000000004</v>
      </c>
    </row>
    <row r="598" spans="1:23" x14ac:dyDescent="0.25">
      <c r="A598" s="110"/>
      <c r="B598" s="108"/>
      <c r="C598" s="17" t="s">
        <v>113</v>
      </c>
      <c r="D598" s="48">
        <f>D601+D608</f>
        <v>0</v>
      </c>
      <c r="E598" s="48">
        <f t="shared" ref="E598:J598" si="398">E601+E608</f>
        <v>0</v>
      </c>
      <c r="F598" s="48">
        <f t="shared" si="398"/>
        <v>0</v>
      </c>
      <c r="G598" s="48">
        <f t="shared" si="398"/>
        <v>0</v>
      </c>
      <c r="H598" s="48">
        <f t="shared" si="398"/>
        <v>0</v>
      </c>
      <c r="I598" s="48">
        <f t="shared" si="398"/>
        <v>0</v>
      </c>
      <c r="J598" s="48">
        <f t="shared" si="398"/>
        <v>0</v>
      </c>
      <c r="K598" s="6"/>
      <c r="L598" s="1"/>
      <c r="M598" s="1"/>
      <c r="W598" s="101">
        <f t="shared" si="390"/>
        <v>0</v>
      </c>
    </row>
    <row r="599" spans="1:23" x14ac:dyDescent="0.25">
      <c r="A599" s="110"/>
      <c r="B599" s="108"/>
      <c r="C599" s="17" t="s">
        <v>114</v>
      </c>
      <c r="D599" s="48">
        <f>D602+D609</f>
        <v>0</v>
      </c>
      <c r="E599" s="48">
        <f t="shared" ref="E599:J599" si="399">E602+E609</f>
        <v>0</v>
      </c>
      <c r="F599" s="48">
        <f t="shared" si="399"/>
        <v>0</v>
      </c>
      <c r="G599" s="48">
        <f t="shared" si="399"/>
        <v>0</v>
      </c>
      <c r="H599" s="48">
        <f t="shared" si="399"/>
        <v>37084.520000000004</v>
      </c>
      <c r="I599" s="48">
        <f t="shared" si="399"/>
        <v>0</v>
      </c>
      <c r="J599" s="48">
        <f t="shared" si="399"/>
        <v>0</v>
      </c>
      <c r="K599" s="6"/>
      <c r="L599" s="1"/>
      <c r="M599" s="1"/>
      <c r="W599" s="101">
        <f t="shared" si="390"/>
        <v>37084.520000000004</v>
      </c>
    </row>
    <row r="600" spans="1:23" x14ac:dyDescent="0.25">
      <c r="A600" s="110"/>
      <c r="B600" s="108"/>
      <c r="C600" s="17" t="s">
        <v>172</v>
      </c>
      <c r="D600" s="48">
        <f>D601+D602</f>
        <v>0</v>
      </c>
      <c r="E600" s="48">
        <f t="shared" ref="E600:J600" si="400">E601+E602</f>
        <v>0</v>
      </c>
      <c r="F600" s="48">
        <f t="shared" si="400"/>
        <v>0</v>
      </c>
      <c r="G600" s="48">
        <f t="shared" si="400"/>
        <v>0</v>
      </c>
      <c r="H600" s="48">
        <f t="shared" si="400"/>
        <v>35230.29</v>
      </c>
      <c r="I600" s="48">
        <f t="shared" si="400"/>
        <v>0</v>
      </c>
      <c r="J600" s="48">
        <f t="shared" si="400"/>
        <v>0</v>
      </c>
      <c r="K600" s="6"/>
      <c r="L600" s="1"/>
      <c r="M600" s="1">
        <f>E600+F600+G600+H600+I600+J600</f>
        <v>35230.29</v>
      </c>
      <c r="W600" s="101">
        <f t="shared" si="390"/>
        <v>35230.29</v>
      </c>
    </row>
    <row r="601" spans="1:23" x14ac:dyDescent="0.25">
      <c r="A601" s="110"/>
      <c r="B601" s="108"/>
      <c r="C601" s="85" t="s">
        <v>113</v>
      </c>
      <c r="D601" s="48">
        <f>D605</f>
        <v>0</v>
      </c>
      <c r="E601" s="48">
        <f t="shared" ref="E601:J602" si="401">E605</f>
        <v>0</v>
      </c>
      <c r="F601" s="48">
        <f t="shared" si="401"/>
        <v>0</v>
      </c>
      <c r="G601" s="48">
        <f t="shared" si="401"/>
        <v>0</v>
      </c>
      <c r="H601" s="48">
        <f t="shared" si="401"/>
        <v>0</v>
      </c>
      <c r="I601" s="48">
        <f t="shared" si="401"/>
        <v>0</v>
      </c>
      <c r="J601" s="48">
        <f t="shared" si="401"/>
        <v>0</v>
      </c>
      <c r="K601" s="6"/>
      <c r="L601" s="1"/>
      <c r="M601" s="1"/>
      <c r="W601" s="101"/>
    </row>
    <row r="602" spans="1:23" x14ac:dyDescent="0.25">
      <c r="A602" s="110"/>
      <c r="B602" s="108"/>
      <c r="C602" s="85" t="s">
        <v>114</v>
      </c>
      <c r="D602" s="48">
        <f>D606</f>
        <v>0</v>
      </c>
      <c r="E602" s="48">
        <f t="shared" si="401"/>
        <v>0</v>
      </c>
      <c r="F602" s="48">
        <f t="shared" si="401"/>
        <v>0</v>
      </c>
      <c r="G602" s="48">
        <f t="shared" si="401"/>
        <v>0</v>
      </c>
      <c r="H602" s="48">
        <f t="shared" si="401"/>
        <v>35230.29</v>
      </c>
      <c r="I602" s="48">
        <f t="shared" si="401"/>
        <v>0</v>
      </c>
      <c r="J602" s="48">
        <f t="shared" si="401"/>
        <v>0</v>
      </c>
      <c r="K602" s="6"/>
      <c r="L602" s="1"/>
      <c r="M602" s="1"/>
      <c r="W602" s="101"/>
    </row>
    <row r="603" spans="1:23" x14ac:dyDescent="0.25">
      <c r="A603" s="110"/>
      <c r="B603" s="108"/>
      <c r="C603" s="81" t="s">
        <v>171</v>
      </c>
      <c r="D603" s="48"/>
      <c r="E603" s="48"/>
      <c r="F603" s="48"/>
      <c r="G603" s="48"/>
      <c r="H603" s="48"/>
      <c r="I603" s="48"/>
      <c r="J603" s="48"/>
      <c r="K603" s="6"/>
      <c r="L603" s="1"/>
      <c r="M603" s="1"/>
      <c r="W603" s="101"/>
    </row>
    <row r="604" spans="1:23" ht="23.25" x14ac:dyDescent="0.25">
      <c r="A604" s="110"/>
      <c r="B604" s="108"/>
      <c r="C604" s="17" t="s">
        <v>150</v>
      </c>
      <c r="D604" s="48">
        <f>D605+D606</f>
        <v>0</v>
      </c>
      <c r="E604" s="48">
        <f t="shared" ref="E604:J604" si="402">E605+E606</f>
        <v>0</v>
      </c>
      <c r="F604" s="48">
        <f t="shared" si="402"/>
        <v>0</v>
      </c>
      <c r="G604" s="48">
        <f t="shared" si="402"/>
        <v>0</v>
      </c>
      <c r="H604" s="48">
        <f t="shared" si="402"/>
        <v>35230.29</v>
      </c>
      <c r="I604" s="48">
        <f t="shared" si="402"/>
        <v>0</v>
      </c>
      <c r="J604" s="48">
        <f t="shared" si="402"/>
        <v>0</v>
      </c>
      <c r="K604" s="6"/>
      <c r="L604" s="1"/>
      <c r="M604" s="1">
        <f>E604+F604+G604+H604+I604+J604</f>
        <v>35230.29</v>
      </c>
      <c r="W604" s="101">
        <f t="shared" si="390"/>
        <v>35230.29</v>
      </c>
    </row>
    <row r="605" spans="1:23" x14ac:dyDescent="0.25">
      <c r="A605" s="110"/>
      <c r="B605" s="108"/>
      <c r="C605" s="17" t="s">
        <v>113</v>
      </c>
      <c r="D605" s="48">
        <v>0</v>
      </c>
      <c r="E605" s="48">
        <v>0</v>
      </c>
      <c r="F605" s="48">
        <v>0</v>
      </c>
      <c r="G605" s="48">
        <v>0</v>
      </c>
      <c r="H605" s="48">
        <v>0</v>
      </c>
      <c r="I605" s="48">
        <v>0</v>
      </c>
      <c r="J605" s="48">
        <v>0</v>
      </c>
      <c r="K605" s="6"/>
      <c r="L605" s="1"/>
      <c r="M605" s="1"/>
      <c r="W605" s="101">
        <f t="shared" si="390"/>
        <v>0</v>
      </c>
    </row>
    <row r="606" spans="1:23" x14ac:dyDescent="0.25">
      <c r="A606" s="110"/>
      <c r="B606" s="108"/>
      <c r="C606" s="17" t="s">
        <v>114</v>
      </c>
      <c r="D606" s="48">
        <v>0</v>
      </c>
      <c r="E606" s="48">
        <v>0</v>
      </c>
      <c r="F606" s="73">
        <v>0</v>
      </c>
      <c r="G606" s="73">
        <v>0</v>
      </c>
      <c r="H606" s="73">
        <v>35230.29</v>
      </c>
      <c r="I606" s="73">
        <v>0</v>
      </c>
      <c r="J606" s="73">
        <v>0</v>
      </c>
      <c r="K606" s="6"/>
      <c r="L606" s="1"/>
      <c r="M606" s="1"/>
      <c r="W606" s="101">
        <f t="shared" si="390"/>
        <v>35230.29</v>
      </c>
    </row>
    <row r="607" spans="1:23" x14ac:dyDescent="0.25">
      <c r="A607" s="110"/>
      <c r="B607" s="108"/>
      <c r="C607" s="81" t="s">
        <v>173</v>
      </c>
      <c r="D607" s="48">
        <f>D608+D609</f>
        <v>0</v>
      </c>
      <c r="E607" s="48">
        <f t="shared" ref="E607:J607" si="403">E608+E609</f>
        <v>0</v>
      </c>
      <c r="F607" s="48">
        <f t="shared" si="403"/>
        <v>0</v>
      </c>
      <c r="G607" s="48">
        <f t="shared" si="403"/>
        <v>0</v>
      </c>
      <c r="H607" s="48">
        <f t="shared" si="403"/>
        <v>1854.23</v>
      </c>
      <c r="I607" s="48">
        <f t="shared" si="403"/>
        <v>0</v>
      </c>
      <c r="J607" s="48">
        <f t="shared" si="403"/>
        <v>0</v>
      </c>
      <c r="K607" s="6"/>
      <c r="L607" s="1"/>
      <c r="M607" s="1">
        <f>E607+F607+G607+H607+I607+J607</f>
        <v>1854.23</v>
      </c>
      <c r="W607" s="101">
        <f t="shared" si="390"/>
        <v>1854.23</v>
      </c>
    </row>
    <row r="608" spans="1:23" x14ac:dyDescent="0.25">
      <c r="A608" s="110"/>
      <c r="B608" s="108"/>
      <c r="C608" s="85" t="s">
        <v>113</v>
      </c>
      <c r="D608" s="48">
        <f>D612</f>
        <v>0</v>
      </c>
      <c r="E608" s="48">
        <f t="shared" ref="E608:J608" si="404">E612</f>
        <v>0</v>
      </c>
      <c r="F608" s="48">
        <f t="shared" si="404"/>
        <v>0</v>
      </c>
      <c r="G608" s="48">
        <f t="shared" si="404"/>
        <v>0</v>
      </c>
      <c r="H608" s="48">
        <f t="shared" si="404"/>
        <v>0</v>
      </c>
      <c r="I608" s="48">
        <f t="shared" si="404"/>
        <v>0</v>
      </c>
      <c r="J608" s="48">
        <f t="shared" si="404"/>
        <v>0</v>
      </c>
      <c r="K608" s="6"/>
      <c r="L608" s="1"/>
      <c r="M608" s="1"/>
      <c r="W608" s="101"/>
    </row>
    <row r="609" spans="1:23" x14ac:dyDescent="0.25">
      <c r="A609" s="110"/>
      <c r="B609" s="108"/>
      <c r="C609" s="85" t="s">
        <v>114</v>
      </c>
      <c r="D609" s="48">
        <f>D613</f>
        <v>0</v>
      </c>
      <c r="E609" s="48">
        <f t="shared" ref="E609:J609" si="405">E613</f>
        <v>0</v>
      </c>
      <c r="F609" s="48">
        <f t="shared" si="405"/>
        <v>0</v>
      </c>
      <c r="G609" s="48">
        <f t="shared" si="405"/>
        <v>0</v>
      </c>
      <c r="H609" s="48">
        <f t="shared" si="405"/>
        <v>1854.23</v>
      </c>
      <c r="I609" s="48">
        <f t="shared" si="405"/>
        <v>0</v>
      </c>
      <c r="J609" s="48">
        <f t="shared" si="405"/>
        <v>0</v>
      </c>
      <c r="K609" s="6"/>
      <c r="L609" s="1"/>
      <c r="M609" s="1"/>
      <c r="W609" s="101">
        <f t="shared" si="390"/>
        <v>1854.23</v>
      </c>
    </row>
    <row r="610" spans="1:23" x14ac:dyDescent="0.25">
      <c r="A610" s="110"/>
      <c r="B610" s="108"/>
      <c r="C610" s="81" t="s">
        <v>171</v>
      </c>
      <c r="D610" s="48"/>
      <c r="E610" s="48"/>
      <c r="F610" s="48"/>
      <c r="G610" s="48"/>
      <c r="H610" s="48"/>
      <c r="I610" s="48"/>
      <c r="J610" s="48"/>
      <c r="K610" s="6"/>
      <c r="L610" s="1"/>
      <c r="M610" s="1"/>
      <c r="W610" s="101"/>
    </row>
    <row r="611" spans="1:23" ht="23.25" x14ac:dyDescent="0.25">
      <c r="A611" s="110"/>
      <c r="B611" s="108"/>
      <c r="C611" s="17" t="s">
        <v>151</v>
      </c>
      <c r="D611" s="48">
        <f>D612+D613</f>
        <v>0</v>
      </c>
      <c r="E611" s="48">
        <f t="shared" ref="E611:J611" si="406">E612+E613</f>
        <v>0</v>
      </c>
      <c r="F611" s="48">
        <f t="shared" si="406"/>
        <v>0</v>
      </c>
      <c r="G611" s="48">
        <f t="shared" si="406"/>
        <v>0</v>
      </c>
      <c r="H611" s="48">
        <f t="shared" si="406"/>
        <v>1854.23</v>
      </c>
      <c r="I611" s="48">
        <f t="shared" si="406"/>
        <v>0</v>
      </c>
      <c r="J611" s="48">
        <f t="shared" si="406"/>
        <v>0</v>
      </c>
      <c r="K611" s="6"/>
      <c r="L611" s="1"/>
      <c r="M611" s="1">
        <f>E611+F611+G611+H611+I611+J611</f>
        <v>1854.23</v>
      </c>
      <c r="W611" s="101">
        <f t="shared" si="390"/>
        <v>1854.23</v>
      </c>
    </row>
    <row r="612" spans="1:23" x14ac:dyDescent="0.25">
      <c r="A612" s="110"/>
      <c r="B612" s="108"/>
      <c r="C612" s="17" t="s">
        <v>113</v>
      </c>
      <c r="D612" s="48">
        <v>0</v>
      </c>
      <c r="E612" s="48">
        <v>0</v>
      </c>
      <c r="F612" s="48">
        <v>0</v>
      </c>
      <c r="G612" s="48">
        <v>0</v>
      </c>
      <c r="H612" s="48">
        <v>0</v>
      </c>
      <c r="I612" s="48">
        <v>0</v>
      </c>
      <c r="J612" s="48">
        <v>0</v>
      </c>
      <c r="K612" s="6"/>
      <c r="L612" s="1"/>
      <c r="M612" s="1"/>
      <c r="W612" s="101">
        <f t="shared" si="390"/>
        <v>0</v>
      </c>
    </row>
    <row r="613" spans="1:23" x14ac:dyDescent="0.25">
      <c r="A613" s="110"/>
      <c r="B613" s="109"/>
      <c r="C613" s="17" t="s">
        <v>114</v>
      </c>
      <c r="D613" s="48">
        <v>0</v>
      </c>
      <c r="E613" s="48">
        <v>0</v>
      </c>
      <c r="F613" s="48">
        <v>0</v>
      </c>
      <c r="G613" s="73">
        <v>0</v>
      </c>
      <c r="H613" s="73">
        <v>1854.23</v>
      </c>
      <c r="I613" s="73">
        <v>0</v>
      </c>
      <c r="J613" s="73">
        <v>0</v>
      </c>
      <c r="K613" s="6"/>
      <c r="L613" s="1"/>
      <c r="M613" s="1"/>
      <c r="W613" s="101">
        <f t="shared" si="390"/>
        <v>1854.23</v>
      </c>
    </row>
    <row r="614" spans="1:23" x14ac:dyDescent="0.25">
      <c r="A614" s="114" t="s">
        <v>134</v>
      </c>
      <c r="B614" s="111" t="s">
        <v>135</v>
      </c>
      <c r="C614" s="17" t="s">
        <v>147</v>
      </c>
      <c r="D614" s="48">
        <f>D615+D616</f>
        <v>0</v>
      </c>
      <c r="E614" s="48">
        <f t="shared" ref="E614:J614" si="407">E615+E616</f>
        <v>0</v>
      </c>
      <c r="F614" s="48">
        <f t="shared" si="407"/>
        <v>0</v>
      </c>
      <c r="G614" s="48">
        <f t="shared" si="407"/>
        <v>0</v>
      </c>
      <c r="H614" s="48">
        <f t="shared" si="407"/>
        <v>0</v>
      </c>
      <c r="I614" s="48">
        <f t="shared" si="407"/>
        <v>57211.869999999995</v>
      </c>
      <c r="J614" s="48">
        <f t="shared" si="407"/>
        <v>0</v>
      </c>
      <c r="K614" s="6"/>
      <c r="L614" s="1"/>
      <c r="M614" s="1"/>
      <c r="W614" s="101">
        <f t="shared" si="390"/>
        <v>57211.869999999995</v>
      </c>
    </row>
    <row r="615" spans="1:23" x14ac:dyDescent="0.25">
      <c r="A615" s="115"/>
      <c r="B615" s="112"/>
      <c r="C615" s="17" t="s">
        <v>113</v>
      </c>
      <c r="D615" s="48">
        <f>D618+D625</f>
        <v>0</v>
      </c>
      <c r="E615" s="48">
        <f t="shared" ref="E615:J615" si="408">E618+E625</f>
        <v>0</v>
      </c>
      <c r="F615" s="48">
        <f t="shared" si="408"/>
        <v>0</v>
      </c>
      <c r="G615" s="48">
        <f t="shared" si="408"/>
        <v>0</v>
      </c>
      <c r="H615" s="48">
        <f t="shared" si="408"/>
        <v>0</v>
      </c>
      <c r="I615" s="48">
        <f t="shared" si="408"/>
        <v>0</v>
      </c>
      <c r="J615" s="48">
        <f t="shared" si="408"/>
        <v>0</v>
      </c>
      <c r="K615" s="6"/>
      <c r="L615" s="1"/>
      <c r="M615" s="1"/>
      <c r="W615" s="101">
        <f t="shared" si="390"/>
        <v>0</v>
      </c>
    </row>
    <row r="616" spans="1:23" x14ac:dyDescent="0.25">
      <c r="A616" s="115"/>
      <c r="B616" s="112"/>
      <c r="C616" s="17" t="s">
        <v>114</v>
      </c>
      <c r="D616" s="48">
        <f>D619+D626</f>
        <v>0</v>
      </c>
      <c r="E616" s="48">
        <f t="shared" ref="E616:J616" si="409">E619+E626</f>
        <v>0</v>
      </c>
      <c r="F616" s="48">
        <f t="shared" si="409"/>
        <v>0</v>
      </c>
      <c r="G616" s="48">
        <f t="shared" si="409"/>
        <v>0</v>
      </c>
      <c r="H616" s="48">
        <f t="shared" si="409"/>
        <v>0</v>
      </c>
      <c r="I616" s="48">
        <f t="shared" si="409"/>
        <v>57211.869999999995</v>
      </c>
      <c r="J616" s="48">
        <f t="shared" si="409"/>
        <v>0</v>
      </c>
      <c r="K616" s="6"/>
      <c r="L616" s="1"/>
      <c r="M616" s="1"/>
      <c r="W616" s="101">
        <f t="shared" si="390"/>
        <v>57211.869999999995</v>
      </c>
    </row>
    <row r="617" spans="1:23" x14ac:dyDescent="0.25">
      <c r="A617" s="115"/>
      <c r="B617" s="112"/>
      <c r="C617" s="17" t="s">
        <v>172</v>
      </c>
      <c r="D617" s="48">
        <f>D618+D619</f>
        <v>0</v>
      </c>
      <c r="E617" s="48">
        <f t="shared" ref="E617:J617" si="410">E618+E619</f>
        <v>0</v>
      </c>
      <c r="F617" s="48">
        <f t="shared" si="410"/>
        <v>0</v>
      </c>
      <c r="G617" s="48">
        <f t="shared" si="410"/>
        <v>0</v>
      </c>
      <c r="H617" s="48">
        <f t="shared" si="410"/>
        <v>0</v>
      </c>
      <c r="I617" s="48">
        <f t="shared" si="410"/>
        <v>54351.28</v>
      </c>
      <c r="J617" s="48">
        <f t="shared" si="410"/>
        <v>0</v>
      </c>
      <c r="K617" s="6"/>
      <c r="L617" s="1"/>
      <c r="M617" s="1"/>
      <c r="W617" s="101">
        <f t="shared" si="390"/>
        <v>54351.28</v>
      </c>
    </row>
    <row r="618" spans="1:23" x14ac:dyDescent="0.25">
      <c r="A618" s="115"/>
      <c r="B618" s="112"/>
      <c r="C618" s="85" t="s">
        <v>113</v>
      </c>
      <c r="D618" s="48">
        <f>D622</f>
        <v>0</v>
      </c>
      <c r="E618" s="48">
        <f t="shared" ref="E618:J619" si="411">E622</f>
        <v>0</v>
      </c>
      <c r="F618" s="48">
        <f t="shared" si="411"/>
        <v>0</v>
      </c>
      <c r="G618" s="48">
        <f t="shared" si="411"/>
        <v>0</v>
      </c>
      <c r="H618" s="48">
        <f t="shared" si="411"/>
        <v>0</v>
      </c>
      <c r="I618" s="48">
        <f t="shared" si="411"/>
        <v>0</v>
      </c>
      <c r="J618" s="48">
        <f t="shared" si="411"/>
        <v>0</v>
      </c>
      <c r="K618" s="6"/>
      <c r="L618" s="1"/>
      <c r="M618" s="1"/>
      <c r="W618" s="101"/>
    </row>
    <row r="619" spans="1:23" x14ac:dyDescent="0.25">
      <c r="A619" s="115"/>
      <c r="B619" s="112"/>
      <c r="C619" s="85" t="s">
        <v>114</v>
      </c>
      <c r="D619" s="48">
        <f>D623</f>
        <v>0</v>
      </c>
      <c r="E619" s="48">
        <f t="shared" si="411"/>
        <v>0</v>
      </c>
      <c r="F619" s="48">
        <f t="shared" si="411"/>
        <v>0</v>
      </c>
      <c r="G619" s="48">
        <f t="shared" si="411"/>
        <v>0</v>
      </c>
      <c r="H619" s="48">
        <f t="shared" si="411"/>
        <v>0</v>
      </c>
      <c r="I619" s="48">
        <f t="shared" si="411"/>
        <v>54351.28</v>
      </c>
      <c r="J619" s="48">
        <f t="shared" si="411"/>
        <v>0</v>
      </c>
      <c r="K619" s="6"/>
      <c r="L619" s="1"/>
      <c r="M619" s="1"/>
      <c r="W619" s="101"/>
    </row>
    <row r="620" spans="1:23" x14ac:dyDescent="0.25">
      <c r="A620" s="115"/>
      <c r="B620" s="112"/>
      <c r="C620" s="81" t="s">
        <v>171</v>
      </c>
      <c r="D620" s="48"/>
      <c r="E620" s="48"/>
      <c r="F620" s="48"/>
      <c r="G620" s="48"/>
      <c r="H620" s="48"/>
      <c r="I620" s="48"/>
      <c r="J620" s="48"/>
      <c r="K620" s="6"/>
      <c r="L620" s="1"/>
      <c r="M620" s="1"/>
      <c r="W620" s="101"/>
    </row>
    <row r="621" spans="1:23" ht="23.25" x14ac:dyDescent="0.25">
      <c r="A621" s="115"/>
      <c r="B621" s="112"/>
      <c r="C621" s="17" t="s">
        <v>150</v>
      </c>
      <c r="D621" s="48">
        <f>D622+D623</f>
        <v>0</v>
      </c>
      <c r="E621" s="48">
        <f t="shared" ref="E621:J621" si="412">E622+E623</f>
        <v>0</v>
      </c>
      <c r="F621" s="48">
        <f t="shared" si="412"/>
        <v>0</v>
      </c>
      <c r="G621" s="48">
        <f t="shared" si="412"/>
        <v>0</v>
      </c>
      <c r="H621" s="48">
        <f t="shared" si="412"/>
        <v>0</v>
      </c>
      <c r="I621" s="48">
        <f t="shared" si="412"/>
        <v>54351.28</v>
      </c>
      <c r="J621" s="48">
        <f t="shared" si="412"/>
        <v>0</v>
      </c>
      <c r="K621" s="6"/>
      <c r="L621" s="1"/>
      <c r="M621" s="1"/>
      <c r="W621" s="101">
        <f t="shared" si="390"/>
        <v>54351.28</v>
      </c>
    </row>
    <row r="622" spans="1:23" x14ac:dyDescent="0.25">
      <c r="A622" s="115"/>
      <c r="B622" s="112"/>
      <c r="C622" s="17" t="s">
        <v>113</v>
      </c>
      <c r="D622" s="48">
        <v>0</v>
      </c>
      <c r="E622" s="48">
        <v>0</v>
      </c>
      <c r="F622" s="48">
        <v>0</v>
      </c>
      <c r="G622" s="73">
        <v>0</v>
      </c>
      <c r="H622" s="73">
        <v>0</v>
      </c>
      <c r="I622" s="73">
        <v>0</v>
      </c>
      <c r="J622" s="73">
        <v>0</v>
      </c>
      <c r="K622" s="6"/>
      <c r="L622" s="1"/>
      <c r="M622" s="1"/>
      <c r="W622" s="101">
        <f t="shared" si="390"/>
        <v>0</v>
      </c>
    </row>
    <row r="623" spans="1:23" x14ac:dyDescent="0.25">
      <c r="A623" s="115"/>
      <c r="B623" s="112"/>
      <c r="C623" s="17" t="s">
        <v>114</v>
      </c>
      <c r="D623" s="48">
        <v>0</v>
      </c>
      <c r="E623" s="48">
        <v>0</v>
      </c>
      <c r="F623" s="48">
        <v>0</v>
      </c>
      <c r="G623" s="73">
        <v>0</v>
      </c>
      <c r="H623" s="73">
        <v>0</v>
      </c>
      <c r="I623" s="73">
        <v>54351.28</v>
      </c>
      <c r="J623" s="73">
        <v>0</v>
      </c>
      <c r="K623" s="6"/>
      <c r="L623" s="1"/>
      <c r="M623" s="1"/>
      <c r="W623" s="101">
        <f t="shared" si="390"/>
        <v>54351.28</v>
      </c>
    </row>
    <row r="624" spans="1:23" x14ac:dyDescent="0.25">
      <c r="A624" s="115"/>
      <c r="B624" s="112"/>
      <c r="C624" s="81" t="s">
        <v>173</v>
      </c>
      <c r="D624" s="48">
        <f>D625+D626</f>
        <v>0</v>
      </c>
      <c r="E624" s="48">
        <f t="shared" ref="E624:J624" si="413">E625+E626</f>
        <v>0</v>
      </c>
      <c r="F624" s="48">
        <f t="shared" si="413"/>
        <v>0</v>
      </c>
      <c r="G624" s="48">
        <f t="shared" si="413"/>
        <v>0</v>
      </c>
      <c r="H624" s="48">
        <f t="shared" si="413"/>
        <v>0</v>
      </c>
      <c r="I624" s="48">
        <f t="shared" si="413"/>
        <v>2860.59</v>
      </c>
      <c r="J624" s="48">
        <f t="shared" si="413"/>
        <v>0</v>
      </c>
      <c r="K624" s="6"/>
      <c r="L624" s="1"/>
      <c r="M624" s="1"/>
      <c r="W624" s="101">
        <f t="shared" si="390"/>
        <v>2860.59</v>
      </c>
    </row>
    <row r="625" spans="1:24" x14ac:dyDescent="0.25">
      <c r="A625" s="115"/>
      <c r="B625" s="112"/>
      <c r="C625" s="85" t="s">
        <v>113</v>
      </c>
      <c r="D625" s="48">
        <f>D629</f>
        <v>0</v>
      </c>
      <c r="E625" s="48">
        <f t="shared" ref="E625:J626" si="414">E629</f>
        <v>0</v>
      </c>
      <c r="F625" s="48">
        <f t="shared" si="414"/>
        <v>0</v>
      </c>
      <c r="G625" s="48">
        <f t="shared" si="414"/>
        <v>0</v>
      </c>
      <c r="H625" s="48">
        <f t="shared" si="414"/>
        <v>0</v>
      </c>
      <c r="I625" s="48">
        <f t="shared" si="414"/>
        <v>0</v>
      </c>
      <c r="J625" s="48">
        <f t="shared" si="414"/>
        <v>0</v>
      </c>
      <c r="K625" s="6"/>
      <c r="L625" s="1"/>
      <c r="M625" s="1"/>
      <c r="W625" s="101"/>
    </row>
    <row r="626" spans="1:24" x14ac:dyDescent="0.25">
      <c r="A626" s="115"/>
      <c r="B626" s="112"/>
      <c r="C626" s="85" t="s">
        <v>114</v>
      </c>
      <c r="D626" s="48">
        <f>D630</f>
        <v>0</v>
      </c>
      <c r="E626" s="48">
        <f t="shared" si="414"/>
        <v>0</v>
      </c>
      <c r="F626" s="48">
        <f t="shared" si="414"/>
        <v>0</v>
      </c>
      <c r="G626" s="48">
        <f t="shared" si="414"/>
        <v>0</v>
      </c>
      <c r="H626" s="48">
        <f t="shared" si="414"/>
        <v>0</v>
      </c>
      <c r="I626" s="48">
        <f t="shared" si="414"/>
        <v>2860.59</v>
      </c>
      <c r="J626" s="48">
        <f t="shared" si="414"/>
        <v>0</v>
      </c>
      <c r="K626" s="6"/>
      <c r="L626" s="1"/>
      <c r="M626" s="1"/>
      <c r="W626" s="101"/>
    </row>
    <row r="627" spans="1:24" x14ac:dyDescent="0.25">
      <c r="A627" s="115"/>
      <c r="B627" s="112"/>
      <c r="C627" s="81" t="s">
        <v>171</v>
      </c>
      <c r="D627" s="48"/>
      <c r="E627" s="48"/>
      <c r="F627" s="48"/>
      <c r="G627" s="48"/>
      <c r="H627" s="48"/>
      <c r="I627" s="48"/>
      <c r="J627" s="48"/>
      <c r="K627" s="6"/>
      <c r="L627" s="1"/>
      <c r="M627" s="1"/>
      <c r="W627" s="101"/>
    </row>
    <row r="628" spans="1:24" ht="23.25" x14ac:dyDescent="0.25">
      <c r="A628" s="115"/>
      <c r="B628" s="112"/>
      <c r="C628" s="17" t="s">
        <v>151</v>
      </c>
      <c r="D628" s="48">
        <f>D629+D630</f>
        <v>0</v>
      </c>
      <c r="E628" s="48">
        <f t="shared" ref="E628:J628" si="415">E629+E630</f>
        <v>0</v>
      </c>
      <c r="F628" s="48">
        <f t="shared" si="415"/>
        <v>0</v>
      </c>
      <c r="G628" s="48">
        <f t="shared" si="415"/>
        <v>0</v>
      </c>
      <c r="H628" s="48">
        <f t="shared" si="415"/>
        <v>0</v>
      </c>
      <c r="I628" s="48">
        <f t="shared" si="415"/>
        <v>2860.59</v>
      </c>
      <c r="J628" s="48">
        <f t="shared" si="415"/>
        <v>0</v>
      </c>
      <c r="K628" s="6"/>
      <c r="L628" s="1"/>
      <c r="M628" s="1"/>
      <c r="W628" s="101">
        <f t="shared" si="390"/>
        <v>2860.59</v>
      </c>
    </row>
    <row r="629" spans="1:24" x14ac:dyDescent="0.25">
      <c r="A629" s="115"/>
      <c r="B629" s="112"/>
      <c r="C629" s="17" t="s">
        <v>113</v>
      </c>
      <c r="D629" s="48">
        <v>0</v>
      </c>
      <c r="E629" s="48">
        <v>0</v>
      </c>
      <c r="F629" s="48">
        <v>0</v>
      </c>
      <c r="G629" s="73">
        <v>0</v>
      </c>
      <c r="H629" s="73">
        <v>0</v>
      </c>
      <c r="I629" s="73">
        <v>0</v>
      </c>
      <c r="J629" s="73">
        <v>0</v>
      </c>
      <c r="K629" s="6"/>
      <c r="L629" s="1"/>
      <c r="M629" s="1"/>
      <c r="W629" s="101">
        <f t="shared" si="390"/>
        <v>0</v>
      </c>
    </row>
    <row r="630" spans="1:24" x14ac:dyDescent="0.25">
      <c r="A630" s="116"/>
      <c r="B630" s="113"/>
      <c r="C630" s="17" t="s">
        <v>114</v>
      </c>
      <c r="D630" s="48">
        <v>0</v>
      </c>
      <c r="E630" s="48">
        <v>0</v>
      </c>
      <c r="F630" s="48">
        <v>0</v>
      </c>
      <c r="G630" s="73">
        <v>0</v>
      </c>
      <c r="H630" s="73">
        <v>0</v>
      </c>
      <c r="I630" s="73">
        <v>2860.59</v>
      </c>
      <c r="J630" s="73">
        <v>0</v>
      </c>
      <c r="K630" s="6"/>
      <c r="L630" s="1"/>
      <c r="M630" s="1"/>
      <c r="W630" s="101">
        <f t="shared" si="390"/>
        <v>2860.59</v>
      </c>
    </row>
    <row r="631" spans="1:24" x14ac:dyDescent="0.25">
      <c r="A631" s="104" t="s">
        <v>42</v>
      </c>
      <c r="B631" s="119" t="s">
        <v>43</v>
      </c>
      <c r="C631" s="17" t="s">
        <v>147</v>
      </c>
      <c r="D631" s="34">
        <f>D632+D633</f>
        <v>2718.3199999999997</v>
      </c>
      <c r="E631" s="34">
        <f t="shared" ref="E631:J631" si="416">E632+E633</f>
        <v>2986.1300000000006</v>
      </c>
      <c r="F631" s="71">
        <f t="shared" si="416"/>
        <v>3888.91</v>
      </c>
      <c r="G631" s="71">
        <f t="shared" si="416"/>
        <v>13373.83</v>
      </c>
      <c r="H631" s="34">
        <f t="shared" si="416"/>
        <v>13591.210000000001</v>
      </c>
      <c r="I631" s="34">
        <f t="shared" si="416"/>
        <v>15017.48</v>
      </c>
      <c r="J631" s="34">
        <f t="shared" si="416"/>
        <v>23074.670000000002</v>
      </c>
      <c r="K631" s="14" t="e">
        <f>#REF!+E631+F631+G631+H631+I631</f>
        <v>#REF!</v>
      </c>
      <c r="L631" s="1"/>
      <c r="M631" s="18">
        <f>D631+E631+F631+G631+H631+I631+J631</f>
        <v>74650.55</v>
      </c>
      <c r="W631" s="101">
        <f t="shared" si="390"/>
        <v>74650.55</v>
      </c>
      <c r="X631" s="1"/>
    </row>
    <row r="632" spans="1:24" x14ac:dyDescent="0.25">
      <c r="A632" s="105"/>
      <c r="B632" s="120"/>
      <c r="C632" s="63" t="s">
        <v>113</v>
      </c>
      <c r="D632" s="73">
        <f>D635</f>
        <v>2718.3199999999997</v>
      </c>
      <c r="E632" s="73">
        <f t="shared" ref="E632:J632" si="417">E635</f>
        <v>2986.1300000000006</v>
      </c>
      <c r="F632" s="73">
        <f t="shared" si="417"/>
        <v>3888.91</v>
      </c>
      <c r="G632" s="73">
        <f t="shared" si="417"/>
        <v>13373.83</v>
      </c>
      <c r="H632" s="73">
        <f t="shared" si="417"/>
        <v>0</v>
      </c>
      <c r="I632" s="73">
        <f t="shared" si="417"/>
        <v>0</v>
      </c>
      <c r="J632" s="73">
        <f t="shared" si="417"/>
        <v>0</v>
      </c>
      <c r="K632" s="14"/>
      <c r="L632" s="1"/>
      <c r="M632" s="18">
        <f>E632+F632+G632+H632+I632+J632+D632</f>
        <v>22967.190000000002</v>
      </c>
      <c r="W632" s="101">
        <f t="shared" si="390"/>
        <v>22967.190000000002</v>
      </c>
    </row>
    <row r="633" spans="1:24" x14ac:dyDescent="0.25">
      <c r="A633" s="105"/>
      <c r="B633" s="120"/>
      <c r="C633" s="63" t="s">
        <v>114</v>
      </c>
      <c r="D633" s="48">
        <f>D636</f>
        <v>0</v>
      </c>
      <c r="E633" s="48">
        <f t="shared" ref="E633:J633" si="418">E636</f>
        <v>0</v>
      </c>
      <c r="F633" s="48">
        <f t="shared" si="418"/>
        <v>0</v>
      </c>
      <c r="G633" s="48">
        <f t="shared" si="418"/>
        <v>0</v>
      </c>
      <c r="H633" s="48">
        <f t="shared" si="418"/>
        <v>13591.210000000001</v>
      </c>
      <c r="I633" s="48">
        <f t="shared" si="418"/>
        <v>15017.48</v>
      </c>
      <c r="J633" s="48">
        <f t="shared" si="418"/>
        <v>23074.670000000002</v>
      </c>
      <c r="K633" s="14"/>
      <c r="L633" s="1"/>
      <c r="M633" s="18">
        <f>E633+F633+G633+H633+I633+J633+D633</f>
        <v>51683.360000000001</v>
      </c>
      <c r="W633" s="101">
        <f t="shared" si="390"/>
        <v>51683.360000000001</v>
      </c>
    </row>
    <row r="634" spans="1:24" x14ac:dyDescent="0.25">
      <c r="A634" s="105"/>
      <c r="B634" s="120"/>
      <c r="C634" s="81" t="s">
        <v>173</v>
      </c>
      <c r="D634" s="73">
        <f>D635+D636</f>
        <v>2718.3199999999997</v>
      </c>
      <c r="E634" s="73">
        <f t="shared" ref="E634:J634" si="419">E635+E636</f>
        <v>2986.1300000000006</v>
      </c>
      <c r="F634" s="73">
        <f t="shared" si="419"/>
        <v>3888.91</v>
      </c>
      <c r="G634" s="73">
        <f t="shared" si="419"/>
        <v>13373.83</v>
      </c>
      <c r="H634" s="73">
        <f t="shared" si="419"/>
        <v>13591.210000000001</v>
      </c>
      <c r="I634" s="73">
        <f t="shared" si="419"/>
        <v>15017.48</v>
      </c>
      <c r="J634" s="73">
        <f t="shared" si="419"/>
        <v>23074.670000000002</v>
      </c>
      <c r="K634" s="4"/>
      <c r="L634" s="1"/>
      <c r="M634" s="1">
        <f>E634+F634+G634+H634+I634+J634</f>
        <v>71932.23</v>
      </c>
      <c r="W634" s="101">
        <f t="shared" si="390"/>
        <v>74650.55</v>
      </c>
    </row>
    <row r="635" spans="1:24" x14ac:dyDescent="0.25">
      <c r="A635" s="105"/>
      <c r="B635" s="120"/>
      <c r="C635" s="85" t="s">
        <v>113</v>
      </c>
      <c r="D635" s="73">
        <f>D639+D642</f>
        <v>2718.3199999999997</v>
      </c>
      <c r="E635" s="73">
        <f t="shared" ref="E635:J635" si="420">E639+E642</f>
        <v>2986.1300000000006</v>
      </c>
      <c r="F635" s="73">
        <f t="shared" si="420"/>
        <v>3888.91</v>
      </c>
      <c r="G635" s="73">
        <f t="shared" si="420"/>
        <v>13373.83</v>
      </c>
      <c r="H635" s="73">
        <f t="shared" si="420"/>
        <v>0</v>
      </c>
      <c r="I635" s="73">
        <f t="shared" si="420"/>
        <v>0</v>
      </c>
      <c r="J635" s="73">
        <f t="shared" si="420"/>
        <v>0</v>
      </c>
      <c r="K635" s="4"/>
      <c r="L635" s="1"/>
      <c r="M635" s="1"/>
      <c r="W635" s="101"/>
    </row>
    <row r="636" spans="1:24" x14ac:dyDescent="0.25">
      <c r="A636" s="105"/>
      <c r="B636" s="120"/>
      <c r="C636" s="85" t="s">
        <v>114</v>
      </c>
      <c r="D636" s="73">
        <f>D640+D643</f>
        <v>0</v>
      </c>
      <c r="E636" s="73">
        <f t="shared" ref="E636:J636" si="421">E640+E643</f>
        <v>0</v>
      </c>
      <c r="F636" s="73">
        <f t="shared" si="421"/>
        <v>0</v>
      </c>
      <c r="G636" s="73">
        <f t="shared" si="421"/>
        <v>0</v>
      </c>
      <c r="H636" s="73">
        <f t="shared" si="421"/>
        <v>13591.210000000001</v>
      </c>
      <c r="I636" s="73">
        <f t="shared" si="421"/>
        <v>15017.48</v>
      </c>
      <c r="J636" s="73">
        <f t="shared" si="421"/>
        <v>23074.670000000002</v>
      </c>
      <c r="K636" s="4"/>
      <c r="L636" s="1"/>
      <c r="M636" s="1"/>
      <c r="W636" s="101"/>
    </row>
    <row r="637" spans="1:24" x14ac:dyDescent="0.25">
      <c r="A637" s="105"/>
      <c r="B637" s="120"/>
      <c r="C637" s="81" t="s">
        <v>171</v>
      </c>
      <c r="D637" s="73"/>
      <c r="E637" s="73"/>
      <c r="F637" s="73"/>
      <c r="G637" s="73"/>
      <c r="H637" s="73"/>
      <c r="I637" s="73"/>
      <c r="J637" s="73"/>
      <c r="K637" s="4"/>
      <c r="L637" s="1"/>
      <c r="M637" s="1"/>
      <c r="W637" s="101"/>
    </row>
    <row r="638" spans="1:24" ht="23.25" x14ac:dyDescent="0.25">
      <c r="A638" s="105"/>
      <c r="B638" s="120"/>
      <c r="C638" s="17" t="s">
        <v>150</v>
      </c>
      <c r="D638" s="73">
        <f>D639+D640</f>
        <v>2718.3199999999997</v>
      </c>
      <c r="E638" s="73">
        <f t="shared" ref="E638:J638" si="422">E639+E640</f>
        <v>2986.1300000000006</v>
      </c>
      <c r="F638" s="73">
        <f t="shared" si="422"/>
        <v>2688.91</v>
      </c>
      <c r="G638" s="73">
        <f t="shared" si="422"/>
        <v>12826.38</v>
      </c>
      <c r="H638" s="73">
        <f t="shared" si="422"/>
        <v>12863.990000000002</v>
      </c>
      <c r="I638" s="73">
        <f t="shared" si="422"/>
        <v>14458.33</v>
      </c>
      <c r="J638" s="73">
        <f t="shared" si="422"/>
        <v>22515.52</v>
      </c>
      <c r="K638" s="6"/>
      <c r="L638" s="1"/>
      <c r="M638" s="1">
        <f>E638+F638+G638+H638+I638+J638</f>
        <v>68339.259999999995</v>
      </c>
      <c r="P638" s="1">
        <f>H631+H53+H255</f>
        <v>678949.04999999993</v>
      </c>
      <c r="W638" s="101">
        <f t="shared" si="390"/>
        <v>71057.58</v>
      </c>
    </row>
    <row r="639" spans="1:24" x14ac:dyDescent="0.25">
      <c r="A639" s="105"/>
      <c r="B639" s="120"/>
      <c r="C639" s="63" t="s">
        <v>113</v>
      </c>
      <c r="D639" s="73">
        <f>D652</f>
        <v>2718.3199999999997</v>
      </c>
      <c r="E639" s="73">
        <f t="shared" ref="E639:J639" si="423">E652</f>
        <v>2986.1300000000006</v>
      </c>
      <c r="F639" s="73">
        <f t="shared" si="423"/>
        <v>2688.91</v>
      </c>
      <c r="G639" s="73">
        <f t="shared" si="423"/>
        <v>12826.38</v>
      </c>
      <c r="H639" s="73">
        <f t="shared" si="423"/>
        <v>0</v>
      </c>
      <c r="I639" s="73">
        <f t="shared" si="423"/>
        <v>0</v>
      </c>
      <c r="J639" s="73">
        <f t="shared" si="423"/>
        <v>0</v>
      </c>
      <c r="K639" s="6"/>
      <c r="L639" s="1"/>
      <c r="M639" s="1"/>
      <c r="W639" s="101">
        <f t="shared" si="390"/>
        <v>21219.739999999998</v>
      </c>
    </row>
    <row r="640" spans="1:24" x14ac:dyDescent="0.25">
      <c r="A640" s="105"/>
      <c r="B640" s="120"/>
      <c r="C640" s="63" t="s">
        <v>114</v>
      </c>
      <c r="D640" s="48">
        <f t="shared" ref="D640:J640" si="424">D653</f>
        <v>0</v>
      </c>
      <c r="E640" s="48">
        <f t="shared" si="424"/>
        <v>0</v>
      </c>
      <c r="F640" s="48">
        <f t="shared" si="424"/>
        <v>0</v>
      </c>
      <c r="G640" s="48">
        <f t="shared" si="424"/>
        <v>0</v>
      </c>
      <c r="H640" s="48">
        <f t="shared" si="424"/>
        <v>12863.990000000002</v>
      </c>
      <c r="I640" s="48">
        <f t="shared" si="424"/>
        <v>14458.33</v>
      </c>
      <c r="J640" s="48">
        <f t="shared" si="424"/>
        <v>22515.52</v>
      </c>
      <c r="K640" s="6"/>
      <c r="L640" s="1"/>
      <c r="M640" s="1"/>
      <c r="W640" s="101">
        <f t="shared" si="390"/>
        <v>49837.84</v>
      </c>
    </row>
    <row r="641" spans="1:23" ht="23.25" x14ac:dyDescent="0.25">
      <c r="A641" s="105"/>
      <c r="B641" s="120"/>
      <c r="C641" s="17" t="s">
        <v>153</v>
      </c>
      <c r="D641" s="73">
        <f>D642+D643</f>
        <v>0</v>
      </c>
      <c r="E641" s="73">
        <f t="shared" ref="E641:J641" si="425">E642+E643</f>
        <v>0</v>
      </c>
      <c r="F641" s="73">
        <f t="shared" si="425"/>
        <v>1200</v>
      </c>
      <c r="G641" s="73">
        <f t="shared" si="425"/>
        <v>547.45000000000005</v>
      </c>
      <c r="H641" s="73">
        <f t="shared" si="425"/>
        <v>727.22</v>
      </c>
      <c r="I641" s="73">
        <f t="shared" si="425"/>
        <v>559.15</v>
      </c>
      <c r="J641" s="73">
        <f t="shared" si="425"/>
        <v>559.15</v>
      </c>
      <c r="K641" s="4"/>
      <c r="L641" s="1"/>
      <c r="M641" s="1">
        <f>E641+F641+G641+H641+I641+J641</f>
        <v>3592.9700000000003</v>
      </c>
      <c r="W641" s="101">
        <f t="shared" si="390"/>
        <v>3592.9700000000003</v>
      </c>
    </row>
    <row r="642" spans="1:23" x14ac:dyDescent="0.25">
      <c r="A642" s="105"/>
      <c r="B642" s="120"/>
      <c r="C642" s="63" t="s">
        <v>113</v>
      </c>
      <c r="D642" s="73">
        <f>D772</f>
        <v>0</v>
      </c>
      <c r="E642" s="73">
        <f t="shared" ref="E642:J642" si="426">E772</f>
        <v>0</v>
      </c>
      <c r="F642" s="73">
        <f t="shared" si="426"/>
        <v>1200</v>
      </c>
      <c r="G642" s="73">
        <f t="shared" si="426"/>
        <v>547.45000000000005</v>
      </c>
      <c r="H642" s="73">
        <f t="shared" si="426"/>
        <v>0</v>
      </c>
      <c r="I642" s="73">
        <f t="shared" si="426"/>
        <v>0</v>
      </c>
      <c r="J642" s="73">
        <f t="shared" si="426"/>
        <v>0</v>
      </c>
      <c r="K642" s="4"/>
      <c r="L642" s="1"/>
      <c r="M642" s="1"/>
      <c r="W642" s="101">
        <f t="shared" si="390"/>
        <v>1747.45</v>
      </c>
    </row>
    <row r="643" spans="1:23" x14ac:dyDescent="0.25">
      <c r="A643" s="105"/>
      <c r="B643" s="120"/>
      <c r="C643" s="63" t="s">
        <v>114</v>
      </c>
      <c r="D643" s="48">
        <f>D773</f>
        <v>0</v>
      </c>
      <c r="E643" s="48">
        <f t="shared" ref="E643:J643" si="427">E773</f>
        <v>0</v>
      </c>
      <c r="F643" s="48">
        <f t="shared" si="427"/>
        <v>0</v>
      </c>
      <c r="G643" s="48">
        <f t="shared" si="427"/>
        <v>0</v>
      </c>
      <c r="H643" s="48">
        <f t="shared" si="427"/>
        <v>727.22</v>
      </c>
      <c r="I643" s="48">
        <f t="shared" si="427"/>
        <v>559.15</v>
      </c>
      <c r="J643" s="48">
        <f t="shared" si="427"/>
        <v>559.15</v>
      </c>
      <c r="K643" s="4"/>
      <c r="L643" s="1"/>
      <c r="M643" s="1"/>
      <c r="W643" s="101">
        <f t="shared" si="390"/>
        <v>1845.52</v>
      </c>
    </row>
    <row r="644" spans="1:23" x14ac:dyDescent="0.25">
      <c r="A644" s="47" t="s">
        <v>52</v>
      </c>
      <c r="B644" s="125" t="s">
        <v>152</v>
      </c>
      <c r="C644" s="17" t="s">
        <v>147</v>
      </c>
      <c r="D644" s="73">
        <f>D645+D646</f>
        <v>2718.3199999999997</v>
      </c>
      <c r="E644" s="73">
        <f>E645+E646</f>
        <v>2986.1300000000006</v>
      </c>
      <c r="F644" s="73">
        <f t="shared" ref="F644:G644" si="428">F645+F646</f>
        <v>2688.91</v>
      </c>
      <c r="G644" s="73">
        <f t="shared" si="428"/>
        <v>12826.38</v>
      </c>
      <c r="H644" s="73">
        <f t="shared" ref="H644:I644" si="429">H645+H646</f>
        <v>12863.990000000002</v>
      </c>
      <c r="I644" s="73">
        <f t="shared" si="429"/>
        <v>14458.33</v>
      </c>
      <c r="J644" s="73">
        <f t="shared" ref="J644" si="430">J645+J646</f>
        <v>22515.52</v>
      </c>
      <c r="K644" s="15"/>
      <c r="L644" s="1"/>
      <c r="M644" s="1"/>
      <c r="W644" s="101">
        <f t="shared" si="390"/>
        <v>71057.58</v>
      </c>
    </row>
    <row r="645" spans="1:23" x14ac:dyDescent="0.25">
      <c r="A645" s="40"/>
      <c r="B645" s="126"/>
      <c r="C645" s="63" t="s">
        <v>113</v>
      </c>
      <c r="D645" s="73">
        <f>D648</f>
        <v>2718.3199999999997</v>
      </c>
      <c r="E645" s="73">
        <f t="shared" ref="E645:J645" si="431">E648</f>
        <v>2986.1300000000006</v>
      </c>
      <c r="F645" s="73">
        <f t="shared" si="431"/>
        <v>2688.91</v>
      </c>
      <c r="G645" s="73">
        <f t="shared" si="431"/>
        <v>12826.38</v>
      </c>
      <c r="H645" s="73">
        <f t="shared" si="431"/>
        <v>0</v>
      </c>
      <c r="I645" s="73">
        <f t="shared" si="431"/>
        <v>0</v>
      </c>
      <c r="J645" s="73">
        <f t="shared" si="431"/>
        <v>0</v>
      </c>
      <c r="K645" s="15"/>
      <c r="L645" s="1"/>
      <c r="M645" s="1"/>
      <c r="W645" s="101">
        <f t="shared" si="390"/>
        <v>21219.739999999998</v>
      </c>
    </row>
    <row r="646" spans="1:23" x14ac:dyDescent="0.25">
      <c r="A646" s="40"/>
      <c r="B646" s="126"/>
      <c r="C646" s="63" t="s">
        <v>114</v>
      </c>
      <c r="D646" s="48">
        <f>D649</f>
        <v>0</v>
      </c>
      <c r="E646" s="48">
        <f t="shared" ref="E646:J646" si="432">E649</f>
        <v>0</v>
      </c>
      <c r="F646" s="48">
        <f t="shared" si="432"/>
        <v>0</v>
      </c>
      <c r="G646" s="48">
        <f t="shared" si="432"/>
        <v>0</v>
      </c>
      <c r="H646" s="48">
        <f t="shared" si="432"/>
        <v>12863.990000000002</v>
      </c>
      <c r="I646" s="48">
        <f t="shared" si="432"/>
        <v>14458.33</v>
      </c>
      <c r="J646" s="48">
        <f t="shared" si="432"/>
        <v>22515.52</v>
      </c>
      <c r="K646" s="15"/>
      <c r="L646" s="1"/>
      <c r="M646" s="1"/>
      <c r="W646" s="101">
        <f t="shared" si="390"/>
        <v>49837.84</v>
      </c>
    </row>
    <row r="647" spans="1:23" x14ac:dyDescent="0.25">
      <c r="A647" s="76"/>
      <c r="B647" s="126"/>
      <c r="C647" s="81" t="s">
        <v>173</v>
      </c>
      <c r="D647" s="73">
        <f>D648+D649</f>
        <v>2718.3199999999997</v>
      </c>
      <c r="E647" s="73">
        <f t="shared" ref="E647:J647" si="433">E648+E649</f>
        <v>2986.1300000000006</v>
      </c>
      <c r="F647" s="73">
        <f t="shared" si="433"/>
        <v>2688.91</v>
      </c>
      <c r="G647" s="73">
        <f t="shared" si="433"/>
        <v>12826.38</v>
      </c>
      <c r="H647" s="73">
        <f t="shared" si="433"/>
        <v>12863.990000000002</v>
      </c>
      <c r="I647" s="73">
        <f t="shared" si="433"/>
        <v>14458.33</v>
      </c>
      <c r="J647" s="73">
        <f t="shared" si="433"/>
        <v>22515.52</v>
      </c>
      <c r="K647" s="6"/>
      <c r="L647" s="1"/>
      <c r="M647" s="1">
        <f>E647+F647+G647+H647+I647+J647</f>
        <v>68339.259999999995</v>
      </c>
      <c r="W647" s="101">
        <f t="shared" si="390"/>
        <v>71057.58</v>
      </c>
    </row>
    <row r="648" spans="1:23" x14ac:dyDescent="0.25">
      <c r="A648" s="76"/>
      <c r="B648" s="126"/>
      <c r="C648" s="85" t="s">
        <v>113</v>
      </c>
      <c r="D648" s="73">
        <f>D652</f>
        <v>2718.3199999999997</v>
      </c>
      <c r="E648" s="73">
        <f t="shared" ref="E648:J649" si="434">E652</f>
        <v>2986.1300000000006</v>
      </c>
      <c r="F648" s="73">
        <f t="shared" si="434"/>
        <v>2688.91</v>
      </c>
      <c r="G648" s="73">
        <f t="shared" si="434"/>
        <v>12826.38</v>
      </c>
      <c r="H648" s="73">
        <f t="shared" si="434"/>
        <v>0</v>
      </c>
      <c r="I648" s="73">
        <f t="shared" si="434"/>
        <v>0</v>
      </c>
      <c r="J648" s="73">
        <f t="shared" si="434"/>
        <v>0</v>
      </c>
      <c r="K648" s="6"/>
      <c r="L648" s="1"/>
      <c r="M648" s="1"/>
      <c r="W648" s="101"/>
    </row>
    <row r="649" spans="1:23" x14ac:dyDescent="0.25">
      <c r="A649" s="76"/>
      <c r="B649" s="126"/>
      <c r="C649" s="85" t="s">
        <v>114</v>
      </c>
      <c r="D649" s="73">
        <f>D653</f>
        <v>0</v>
      </c>
      <c r="E649" s="73">
        <f t="shared" si="434"/>
        <v>0</v>
      </c>
      <c r="F649" s="73">
        <f t="shared" si="434"/>
        <v>0</v>
      </c>
      <c r="G649" s="73">
        <f t="shared" si="434"/>
        <v>0</v>
      </c>
      <c r="H649" s="73">
        <f t="shared" si="434"/>
        <v>12863.990000000002</v>
      </c>
      <c r="I649" s="73">
        <f t="shared" si="434"/>
        <v>14458.33</v>
      </c>
      <c r="J649" s="73">
        <f t="shared" si="434"/>
        <v>22515.52</v>
      </c>
      <c r="K649" s="6"/>
      <c r="L649" s="1"/>
      <c r="M649" s="1"/>
      <c r="W649" s="101"/>
    </row>
    <row r="650" spans="1:23" x14ac:dyDescent="0.25">
      <c r="A650" s="76"/>
      <c r="B650" s="126"/>
      <c r="C650" s="81" t="s">
        <v>171</v>
      </c>
      <c r="D650" s="73"/>
      <c r="E650" s="73"/>
      <c r="F650" s="73"/>
      <c r="G650" s="73"/>
      <c r="H650" s="73"/>
      <c r="I650" s="73"/>
      <c r="J650" s="73"/>
      <c r="K650" s="6"/>
      <c r="L650" s="1"/>
      <c r="M650" s="1"/>
      <c r="W650" s="101"/>
    </row>
    <row r="651" spans="1:23" ht="23.25" x14ac:dyDescent="0.25">
      <c r="A651" s="76"/>
      <c r="B651" s="126"/>
      <c r="C651" s="17" t="s">
        <v>151</v>
      </c>
      <c r="D651" s="73">
        <f>D652+D653</f>
        <v>2718.3199999999997</v>
      </c>
      <c r="E651" s="73">
        <f t="shared" ref="E651:J651" si="435">E652+E653</f>
        <v>2986.1300000000006</v>
      </c>
      <c r="F651" s="73">
        <f t="shared" si="435"/>
        <v>2688.91</v>
      </c>
      <c r="G651" s="73">
        <f t="shared" si="435"/>
        <v>12826.38</v>
      </c>
      <c r="H651" s="73">
        <f t="shared" si="435"/>
        <v>12863.990000000002</v>
      </c>
      <c r="I651" s="73">
        <f t="shared" si="435"/>
        <v>14458.33</v>
      </c>
      <c r="J651" s="73">
        <f t="shared" si="435"/>
        <v>22515.52</v>
      </c>
      <c r="K651" s="6"/>
      <c r="L651" s="1"/>
      <c r="M651" s="1"/>
      <c r="W651" s="101">
        <f t="shared" si="390"/>
        <v>71057.58</v>
      </c>
    </row>
    <row r="652" spans="1:23" x14ac:dyDescent="0.25">
      <c r="A652" s="76"/>
      <c r="B652" s="126"/>
      <c r="C652" s="63" t="s">
        <v>113</v>
      </c>
      <c r="D652" s="73">
        <f>D662+D672+D682+D692+D702+D712+D722+D732+D742</f>
        <v>2718.3199999999997</v>
      </c>
      <c r="E652" s="73">
        <f t="shared" ref="E652:J652" si="436">E662+E672+E682+E692+E702+E712+E722+E732+E742</f>
        <v>2986.1300000000006</v>
      </c>
      <c r="F652" s="73">
        <f t="shared" si="436"/>
        <v>2688.91</v>
      </c>
      <c r="G652" s="73">
        <f t="shared" si="436"/>
        <v>12826.38</v>
      </c>
      <c r="H652" s="73">
        <f t="shared" si="436"/>
        <v>0</v>
      </c>
      <c r="I652" s="73">
        <f t="shared" si="436"/>
        <v>0</v>
      </c>
      <c r="J652" s="73">
        <f t="shared" si="436"/>
        <v>0</v>
      </c>
      <c r="K652" s="6"/>
      <c r="L652" s="1"/>
      <c r="M652" s="1"/>
      <c r="W652" s="101">
        <f t="shared" si="390"/>
        <v>21219.739999999998</v>
      </c>
    </row>
    <row r="653" spans="1:23" x14ac:dyDescent="0.25">
      <c r="A653" s="76"/>
      <c r="B653" s="127"/>
      <c r="C653" s="63" t="s">
        <v>114</v>
      </c>
      <c r="D653" s="48">
        <f>D663+D673+D683+D693+D703+D713+D723+D733+D743</f>
        <v>0</v>
      </c>
      <c r="E653" s="48">
        <f t="shared" ref="E653:J653" si="437">E663+E673+E683+E693+E703+E713+E723+E733+E743</f>
        <v>0</v>
      </c>
      <c r="F653" s="48">
        <f t="shared" si="437"/>
        <v>0</v>
      </c>
      <c r="G653" s="48">
        <f t="shared" si="437"/>
        <v>0</v>
      </c>
      <c r="H653" s="48">
        <f>H663+H673+H683+H693+H703+H713+H723+H733+H743</f>
        <v>12863.990000000002</v>
      </c>
      <c r="I653" s="48">
        <f t="shared" si="437"/>
        <v>14458.33</v>
      </c>
      <c r="J653" s="48">
        <f t="shared" si="437"/>
        <v>22515.52</v>
      </c>
      <c r="K653" s="6"/>
      <c r="L653" s="1"/>
      <c r="M653" s="1"/>
      <c r="W653" s="101">
        <f t="shared" si="390"/>
        <v>49837.84</v>
      </c>
    </row>
    <row r="654" spans="1:23" x14ac:dyDescent="0.25">
      <c r="A654" s="121" t="s">
        <v>44</v>
      </c>
      <c r="B654" s="123" t="s">
        <v>45</v>
      </c>
      <c r="C654" s="17" t="s">
        <v>147</v>
      </c>
      <c r="D654" s="73">
        <f>D655+D656</f>
        <v>490</v>
      </c>
      <c r="E654" s="73">
        <f t="shared" ref="E654:V654" si="438">E655+E656</f>
        <v>1618.41</v>
      </c>
      <c r="F654" s="73">
        <f t="shared" si="438"/>
        <v>893.42</v>
      </c>
      <c r="G654" s="73">
        <f t="shared" si="438"/>
        <v>2067.46</v>
      </c>
      <c r="H654" s="73">
        <f>H655+H656</f>
        <v>3225.08</v>
      </c>
      <c r="I654" s="73">
        <f t="shared" si="438"/>
        <v>3860.32</v>
      </c>
      <c r="J654" s="73">
        <f t="shared" si="438"/>
        <v>3860.32</v>
      </c>
      <c r="K654" s="41">
        <f t="shared" si="438"/>
        <v>0</v>
      </c>
      <c r="L654" s="32">
        <f t="shared" si="438"/>
        <v>0</v>
      </c>
      <c r="M654" s="32">
        <f t="shared" si="438"/>
        <v>0</v>
      </c>
      <c r="N654" s="32">
        <f t="shared" si="438"/>
        <v>0</v>
      </c>
      <c r="O654" s="32">
        <f t="shared" si="438"/>
        <v>0</v>
      </c>
      <c r="P654" s="32">
        <f t="shared" si="438"/>
        <v>0</v>
      </c>
      <c r="Q654" s="32">
        <f t="shared" si="438"/>
        <v>0</v>
      </c>
      <c r="R654" s="32">
        <f t="shared" si="438"/>
        <v>0</v>
      </c>
      <c r="S654" s="32">
        <f t="shared" si="438"/>
        <v>0</v>
      </c>
      <c r="T654" s="32">
        <f t="shared" si="438"/>
        <v>0</v>
      </c>
      <c r="U654" s="32">
        <f t="shared" si="438"/>
        <v>0</v>
      </c>
      <c r="V654" s="32">
        <f t="shared" si="438"/>
        <v>0</v>
      </c>
      <c r="W654" s="101">
        <f t="shared" si="390"/>
        <v>16015.009999999998</v>
      </c>
    </row>
    <row r="655" spans="1:23" x14ac:dyDescent="0.25">
      <c r="A655" s="122"/>
      <c r="B655" s="124"/>
      <c r="C655" s="63" t="s">
        <v>113</v>
      </c>
      <c r="D655" s="73">
        <f>D658</f>
        <v>490</v>
      </c>
      <c r="E655" s="73">
        <f t="shared" ref="E655:J655" si="439">E658</f>
        <v>1618.41</v>
      </c>
      <c r="F655" s="73">
        <f t="shared" si="439"/>
        <v>893.42</v>
      </c>
      <c r="G655" s="73">
        <f t="shared" si="439"/>
        <v>2067.46</v>
      </c>
      <c r="H655" s="73">
        <f t="shared" si="439"/>
        <v>0</v>
      </c>
      <c r="I655" s="73">
        <f t="shared" si="439"/>
        <v>0</v>
      </c>
      <c r="J655" s="73">
        <f t="shared" si="439"/>
        <v>0</v>
      </c>
      <c r="K655" s="6"/>
      <c r="L655" s="1"/>
      <c r="M655" s="1"/>
      <c r="W655" s="101">
        <f t="shared" si="390"/>
        <v>5069.29</v>
      </c>
    </row>
    <row r="656" spans="1:23" x14ac:dyDescent="0.25">
      <c r="A656" s="122"/>
      <c r="B656" s="124"/>
      <c r="C656" s="63" t="s">
        <v>114</v>
      </c>
      <c r="D656" s="48">
        <f>D659</f>
        <v>0</v>
      </c>
      <c r="E656" s="48">
        <f t="shared" ref="E656:J656" si="440">E659</f>
        <v>0</v>
      </c>
      <c r="F656" s="48">
        <f t="shared" si="440"/>
        <v>0</v>
      </c>
      <c r="G656" s="48">
        <f t="shared" si="440"/>
        <v>0</v>
      </c>
      <c r="H656" s="48">
        <f t="shared" si="440"/>
        <v>3225.08</v>
      </c>
      <c r="I656" s="48">
        <f t="shared" si="440"/>
        <v>3860.32</v>
      </c>
      <c r="J656" s="48">
        <f t="shared" si="440"/>
        <v>3860.32</v>
      </c>
      <c r="K656" s="6"/>
      <c r="L656" s="1"/>
      <c r="M656" s="1"/>
      <c r="W656" s="101">
        <f t="shared" si="390"/>
        <v>10945.72</v>
      </c>
    </row>
    <row r="657" spans="1:23" x14ac:dyDescent="0.25">
      <c r="A657" s="122"/>
      <c r="B657" s="124"/>
      <c r="C657" s="81" t="s">
        <v>173</v>
      </c>
      <c r="D657" s="73">
        <f>D658+D659</f>
        <v>490</v>
      </c>
      <c r="E657" s="73">
        <f t="shared" ref="E657:J657" si="441">E658+E659</f>
        <v>1618.41</v>
      </c>
      <c r="F657" s="73">
        <f t="shared" si="441"/>
        <v>893.42</v>
      </c>
      <c r="G657" s="73">
        <f t="shared" si="441"/>
        <v>2067.46</v>
      </c>
      <c r="H657" s="73">
        <f t="shared" si="441"/>
        <v>3225.08</v>
      </c>
      <c r="I657" s="73">
        <f t="shared" si="441"/>
        <v>3860.32</v>
      </c>
      <c r="J657" s="73">
        <f t="shared" si="441"/>
        <v>3860.32</v>
      </c>
      <c r="K657" s="6"/>
      <c r="L657" s="1"/>
      <c r="M657" s="1">
        <f>E657+F657+G657+H657+I657+J657</f>
        <v>15525.01</v>
      </c>
      <c r="W657" s="101">
        <f t="shared" si="390"/>
        <v>16015.009999999998</v>
      </c>
    </row>
    <row r="658" spans="1:23" x14ac:dyDescent="0.25">
      <c r="A658" s="122"/>
      <c r="B658" s="124"/>
      <c r="C658" s="85" t="s">
        <v>113</v>
      </c>
      <c r="D658" s="73">
        <f>D662</f>
        <v>490</v>
      </c>
      <c r="E658" s="73">
        <f t="shared" ref="E658:J659" si="442">E662</f>
        <v>1618.41</v>
      </c>
      <c r="F658" s="73">
        <f t="shared" si="442"/>
        <v>893.42</v>
      </c>
      <c r="G658" s="73">
        <f t="shared" si="442"/>
        <v>2067.46</v>
      </c>
      <c r="H658" s="73">
        <f t="shared" si="442"/>
        <v>0</v>
      </c>
      <c r="I658" s="73">
        <f t="shared" si="442"/>
        <v>0</v>
      </c>
      <c r="J658" s="73">
        <f t="shared" si="442"/>
        <v>0</v>
      </c>
      <c r="K658" s="6"/>
      <c r="L658" s="1"/>
      <c r="M658" s="1"/>
      <c r="W658" s="101"/>
    </row>
    <row r="659" spans="1:23" x14ac:dyDescent="0.25">
      <c r="A659" s="122"/>
      <c r="B659" s="124"/>
      <c r="C659" s="85" t="s">
        <v>114</v>
      </c>
      <c r="D659" s="73">
        <f>D663</f>
        <v>0</v>
      </c>
      <c r="E659" s="73">
        <f t="shared" si="442"/>
        <v>0</v>
      </c>
      <c r="F659" s="73">
        <f t="shared" si="442"/>
        <v>0</v>
      </c>
      <c r="G659" s="73">
        <f t="shared" si="442"/>
        <v>0</v>
      </c>
      <c r="H659" s="73">
        <f t="shared" si="442"/>
        <v>3225.08</v>
      </c>
      <c r="I659" s="73">
        <f t="shared" si="442"/>
        <v>3860.32</v>
      </c>
      <c r="J659" s="73">
        <f t="shared" si="442"/>
        <v>3860.32</v>
      </c>
      <c r="K659" s="6"/>
      <c r="L659" s="1"/>
      <c r="M659" s="1"/>
      <c r="W659" s="101"/>
    </row>
    <row r="660" spans="1:23" x14ac:dyDescent="0.25">
      <c r="A660" s="122"/>
      <c r="B660" s="124"/>
      <c r="C660" s="81" t="s">
        <v>171</v>
      </c>
      <c r="D660" s="73"/>
      <c r="E660" s="73"/>
      <c r="F660" s="73"/>
      <c r="G660" s="73"/>
      <c r="H660" s="73"/>
      <c r="I660" s="73"/>
      <c r="J660" s="73"/>
      <c r="K660" s="6"/>
      <c r="L660" s="1"/>
      <c r="M660" s="1"/>
      <c r="W660" s="101"/>
    </row>
    <row r="661" spans="1:23" ht="23.25" x14ac:dyDescent="0.25">
      <c r="A661" s="122"/>
      <c r="B661" s="124"/>
      <c r="C661" s="17" t="s">
        <v>151</v>
      </c>
      <c r="D661" s="73">
        <f>D662+D663</f>
        <v>490</v>
      </c>
      <c r="E661" s="73">
        <f t="shared" ref="E661:J661" si="443">E662+E663</f>
        <v>1618.41</v>
      </c>
      <c r="F661" s="73">
        <f t="shared" si="443"/>
        <v>893.42</v>
      </c>
      <c r="G661" s="73">
        <f t="shared" si="443"/>
        <v>2067.46</v>
      </c>
      <c r="H661" s="73">
        <f t="shared" si="443"/>
        <v>3225.08</v>
      </c>
      <c r="I661" s="73">
        <f t="shared" si="443"/>
        <v>3860.32</v>
      </c>
      <c r="J661" s="73">
        <f t="shared" si="443"/>
        <v>3860.32</v>
      </c>
      <c r="K661" s="6"/>
      <c r="L661" s="1"/>
      <c r="M661" s="1"/>
      <c r="W661" s="101">
        <f t="shared" si="390"/>
        <v>16015.009999999998</v>
      </c>
    </row>
    <row r="662" spans="1:23" x14ac:dyDescent="0.25">
      <c r="A662" s="122"/>
      <c r="B662" s="124"/>
      <c r="C662" s="63" t="s">
        <v>113</v>
      </c>
      <c r="D662" s="73">
        <v>490</v>
      </c>
      <c r="E662" s="73">
        <v>1618.41</v>
      </c>
      <c r="F662" s="73">
        <v>893.42</v>
      </c>
      <c r="G662" s="73">
        <v>2067.46</v>
      </c>
      <c r="H662" s="48">
        <v>0</v>
      </c>
      <c r="I662" s="48">
        <v>0</v>
      </c>
      <c r="J662" s="48">
        <v>0</v>
      </c>
      <c r="K662" s="6"/>
      <c r="L662" s="1"/>
      <c r="M662" s="1"/>
      <c r="W662" s="101">
        <f t="shared" si="390"/>
        <v>5069.29</v>
      </c>
    </row>
    <row r="663" spans="1:23" x14ac:dyDescent="0.25">
      <c r="A663" s="122"/>
      <c r="B663" s="124"/>
      <c r="C663" s="63" t="s">
        <v>114</v>
      </c>
      <c r="D663" s="48">
        <v>0</v>
      </c>
      <c r="E663" s="48">
        <v>0</v>
      </c>
      <c r="F663" s="48">
        <v>0</v>
      </c>
      <c r="G663" s="48">
        <v>0</v>
      </c>
      <c r="H663" s="73">
        <v>3225.08</v>
      </c>
      <c r="I663" s="73">
        <v>3860.32</v>
      </c>
      <c r="J663" s="73">
        <v>3860.32</v>
      </c>
      <c r="K663" s="6"/>
      <c r="L663" s="1"/>
      <c r="M663" s="1"/>
      <c r="W663" s="101">
        <f t="shared" si="390"/>
        <v>10945.72</v>
      </c>
    </row>
    <row r="664" spans="1:23" x14ac:dyDescent="0.25">
      <c r="A664" s="117" t="s">
        <v>53</v>
      </c>
      <c r="B664" s="123" t="s">
        <v>46</v>
      </c>
      <c r="C664" s="17" t="s">
        <v>147</v>
      </c>
      <c r="D664" s="73">
        <f>D665+D666</f>
        <v>224.99</v>
      </c>
      <c r="E664" s="73">
        <f t="shared" ref="E664:J664" si="444">E665+E666</f>
        <v>268.73</v>
      </c>
      <c r="F664" s="73">
        <f t="shared" si="444"/>
        <v>476.58</v>
      </c>
      <c r="G664" s="73">
        <f t="shared" si="444"/>
        <v>221.17</v>
      </c>
      <c r="H664" s="73">
        <f t="shared" si="444"/>
        <v>228.4</v>
      </c>
      <c r="I664" s="73">
        <f t="shared" si="444"/>
        <v>260.77999999999997</v>
      </c>
      <c r="J664" s="73">
        <f t="shared" si="444"/>
        <v>260.77999999999997</v>
      </c>
      <c r="K664" s="4"/>
      <c r="L664" s="1"/>
      <c r="M664" s="1">
        <f>E664+F664+G664+H664+I664+J664</f>
        <v>1716.4399999999998</v>
      </c>
      <c r="W664" s="101">
        <f t="shared" si="390"/>
        <v>1941.43</v>
      </c>
    </row>
    <row r="665" spans="1:23" x14ac:dyDescent="0.25">
      <c r="A665" s="118"/>
      <c r="B665" s="124"/>
      <c r="C665" s="63" t="s">
        <v>113</v>
      </c>
      <c r="D665" s="73">
        <f>D668</f>
        <v>224.99</v>
      </c>
      <c r="E665" s="73">
        <f t="shared" ref="E665:J665" si="445">E668</f>
        <v>268.73</v>
      </c>
      <c r="F665" s="73">
        <f t="shared" si="445"/>
        <v>476.58</v>
      </c>
      <c r="G665" s="73">
        <f t="shared" si="445"/>
        <v>221.17</v>
      </c>
      <c r="H665" s="73">
        <f t="shared" si="445"/>
        <v>0</v>
      </c>
      <c r="I665" s="73">
        <f t="shared" si="445"/>
        <v>0</v>
      </c>
      <c r="J665" s="73">
        <f t="shared" si="445"/>
        <v>0</v>
      </c>
      <c r="K665" s="4"/>
      <c r="L665" s="1"/>
      <c r="M665" s="1"/>
      <c r="W665" s="101">
        <f t="shared" si="390"/>
        <v>1191.47</v>
      </c>
    </row>
    <row r="666" spans="1:23" x14ac:dyDescent="0.25">
      <c r="A666" s="118"/>
      <c r="B666" s="124"/>
      <c r="C666" s="63" t="s">
        <v>114</v>
      </c>
      <c r="D666" s="48">
        <f>D669</f>
        <v>0</v>
      </c>
      <c r="E666" s="48">
        <f t="shared" ref="E666:J666" si="446">E669</f>
        <v>0</v>
      </c>
      <c r="F666" s="48">
        <f t="shared" si="446"/>
        <v>0</v>
      </c>
      <c r="G666" s="48">
        <f t="shared" si="446"/>
        <v>0</v>
      </c>
      <c r="H666" s="48">
        <f t="shared" si="446"/>
        <v>228.4</v>
      </c>
      <c r="I666" s="48">
        <f t="shared" si="446"/>
        <v>260.77999999999997</v>
      </c>
      <c r="J666" s="48">
        <f t="shared" si="446"/>
        <v>260.77999999999997</v>
      </c>
      <c r="K666" s="4"/>
      <c r="L666" s="1"/>
      <c r="M666" s="1"/>
      <c r="W666" s="101">
        <f t="shared" si="390"/>
        <v>749.95999999999992</v>
      </c>
    </row>
    <row r="667" spans="1:23" x14ac:dyDescent="0.25">
      <c r="A667" s="118"/>
      <c r="B667" s="124"/>
      <c r="C667" s="81" t="s">
        <v>173</v>
      </c>
      <c r="D667" s="73">
        <f>D668+D669</f>
        <v>224.99</v>
      </c>
      <c r="E667" s="73">
        <f t="shared" ref="E667:J667" si="447">E668+E669</f>
        <v>268.73</v>
      </c>
      <c r="F667" s="73">
        <f t="shared" si="447"/>
        <v>476.58</v>
      </c>
      <c r="G667" s="73">
        <f t="shared" si="447"/>
        <v>221.17</v>
      </c>
      <c r="H667" s="73">
        <f t="shared" si="447"/>
        <v>228.4</v>
      </c>
      <c r="I667" s="73">
        <f t="shared" si="447"/>
        <v>260.77999999999997</v>
      </c>
      <c r="J667" s="73">
        <f t="shared" si="447"/>
        <v>260.77999999999997</v>
      </c>
      <c r="K667" s="4"/>
      <c r="L667" s="1"/>
      <c r="M667" s="1">
        <f>E667+F667+G667+H667+I667+J667</f>
        <v>1716.4399999999998</v>
      </c>
      <c r="W667" s="101">
        <f t="shared" si="390"/>
        <v>1941.43</v>
      </c>
    </row>
    <row r="668" spans="1:23" x14ac:dyDescent="0.25">
      <c r="A668" s="118"/>
      <c r="B668" s="124"/>
      <c r="C668" s="85" t="s">
        <v>113</v>
      </c>
      <c r="D668" s="73">
        <f>D672</f>
        <v>224.99</v>
      </c>
      <c r="E668" s="73">
        <f t="shared" ref="E668:J669" si="448">E672</f>
        <v>268.73</v>
      </c>
      <c r="F668" s="73">
        <f t="shared" si="448"/>
        <v>476.58</v>
      </c>
      <c r="G668" s="73">
        <f t="shared" si="448"/>
        <v>221.17</v>
      </c>
      <c r="H668" s="73">
        <f t="shared" si="448"/>
        <v>0</v>
      </c>
      <c r="I668" s="73">
        <f t="shared" si="448"/>
        <v>0</v>
      </c>
      <c r="J668" s="73">
        <f t="shared" si="448"/>
        <v>0</v>
      </c>
      <c r="K668" s="4"/>
      <c r="L668" s="1"/>
      <c r="M668" s="1"/>
      <c r="W668" s="101"/>
    </row>
    <row r="669" spans="1:23" x14ac:dyDescent="0.25">
      <c r="A669" s="118"/>
      <c r="B669" s="124"/>
      <c r="C669" s="85" t="s">
        <v>114</v>
      </c>
      <c r="D669" s="73">
        <f>D673</f>
        <v>0</v>
      </c>
      <c r="E669" s="73">
        <f t="shared" si="448"/>
        <v>0</v>
      </c>
      <c r="F669" s="73">
        <f t="shared" si="448"/>
        <v>0</v>
      </c>
      <c r="G669" s="73">
        <f t="shared" si="448"/>
        <v>0</v>
      </c>
      <c r="H669" s="73">
        <f t="shared" si="448"/>
        <v>228.4</v>
      </c>
      <c r="I669" s="73">
        <f t="shared" si="448"/>
        <v>260.77999999999997</v>
      </c>
      <c r="J669" s="73">
        <f t="shared" si="448"/>
        <v>260.77999999999997</v>
      </c>
      <c r="K669" s="4"/>
      <c r="L669" s="1"/>
      <c r="M669" s="1"/>
      <c r="W669" s="101"/>
    </row>
    <row r="670" spans="1:23" x14ac:dyDescent="0.25">
      <c r="A670" s="118"/>
      <c r="B670" s="124"/>
      <c r="C670" s="81" t="s">
        <v>171</v>
      </c>
      <c r="D670" s="73"/>
      <c r="E670" s="73"/>
      <c r="F670" s="73"/>
      <c r="G670" s="73"/>
      <c r="H670" s="73"/>
      <c r="I670" s="73"/>
      <c r="J670" s="73"/>
      <c r="K670" s="4"/>
      <c r="L670" s="1"/>
      <c r="M670" s="1"/>
      <c r="W670" s="101"/>
    </row>
    <row r="671" spans="1:23" ht="23.25" x14ac:dyDescent="0.25">
      <c r="A671" s="118"/>
      <c r="B671" s="124"/>
      <c r="C671" s="17" t="s">
        <v>151</v>
      </c>
      <c r="D671" s="73">
        <f>D672+D673</f>
        <v>224.99</v>
      </c>
      <c r="E671" s="73">
        <f t="shared" ref="E671:J671" si="449">E672+E673</f>
        <v>268.73</v>
      </c>
      <c r="F671" s="73">
        <f t="shared" si="449"/>
        <v>476.58</v>
      </c>
      <c r="G671" s="73">
        <f t="shared" si="449"/>
        <v>221.17</v>
      </c>
      <c r="H671" s="73">
        <f t="shared" si="449"/>
        <v>228.4</v>
      </c>
      <c r="I671" s="73">
        <f t="shared" si="449"/>
        <v>260.77999999999997</v>
      </c>
      <c r="J671" s="73">
        <f t="shared" si="449"/>
        <v>260.77999999999997</v>
      </c>
      <c r="K671" s="4"/>
      <c r="L671" s="1"/>
      <c r="M671" s="1"/>
      <c r="W671" s="101">
        <f t="shared" si="390"/>
        <v>1941.43</v>
      </c>
    </row>
    <row r="672" spans="1:23" x14ac:dyDescent="0.25">
      <c r="A672" s="118"/>
      <c r="B672" s="124"/>
      <c r="C672" s="63" t="s">
        <v>113</v>
      </c>
      <c r="D672" s="73">
        <v>224.99</v>
      </c>
      <c r="E672" s="73">
        <v>268.73</v>
      </c>
      <c r="F672" s="73">
        <v>476.58</v>
      </c>
      <c r="G672" s="73">
        <v>221.17</v>
      </c>
      <c r="H672" s="48">
        <v>0</v>
      </c>
      <c r="I672" s="48">
        <v>0</v>
      </c>
      <c r="J672" s="48">
        <v>0</v>
      </c>
      <c r="K672" s="4"/>
      <c r="L672" s="1"/>
      <c r="M672" s="1"/>
      <c r="W672" s="101">
        <f t="shared" si="390"/>
        <v>1191.47</v>
      </c>
    </row>
    <row r="673" spans="1:23" x14ac:dyDescent="0.25">
      <c r="A673" s="118"/>
      <c r="B673" s="124"/>
      <c r="C673" s="63" t="s">
        <v>114</v>
      </c>
      <c r="D673" s="48">
        <v>0</v>
      </c>
      <c r="E673" s="48">
        <v>0</v>
      </c>
      <c r="F673" s="48">
        <v>0</v>
      </c>
      <c r="G673" s="48">
        <v>0</v>
      </c>
      <c r="H673" s="48">
        <v>228.4</v>
      </c>
      <c r="I673" s="48">
        <v>260.77999999999997</v>
      </c>
      <c r="J673" s="48">
        <v>260.77999999999997</v>
      </c>
      <c r="K673" s="4"/>
      <c r="L673" s="1"/>
      <c r="M673" s="1"/>
      <c r="W673" s="101">
        <f t="shared" si="390"/>
        <v>749.95999999999992</v>
      </c>
    </row>
    <row r="674" spans="1:23" x14ac:dyDescent="0.25">
      <c r="A674" s="117" t="s">
        <v>54</v>
      </c>
      <c r="B674" s="125" t="s">
        <v>47</v>
      </c>
      <c r="C674" s="17" t="s">
        <v>147</v>
      </c>
      <c r="D674" s="73">
        <f>D675+D676</f>
        <v>503.47</v>
      </c>
      <c r="E674" s="73">
        <f t="shared" ref="E674:J674" si="450">E675+E676</f>
        <v>300</v>
      </c>
      <c r="F674" s="73">
        <f t="shared" si="450"/>
        <v>445</v>
      </c>
      <c r="G674" s="73">
        <f t="shared" si="450"/>
        <v>2830.18</v>
      </c>
      <c r="H674" s="73">
        <f t="shared" si="450"/>
        <v>1748.39</v>
      </c>
      <c r="I674" s="73">
        <f t="shared" si="450"/>
        <v>0</v>
      </c>
      <c r="J674" s="73">
        <f t="shared" si="450"/>
        <v>1287.48</v>
      </c>
      <c r="K674" s="5"/>
      <c r="L674" s="1"/>
      <c r="M674" s="1">
        <f>E674+F674+G674+H674+I674+J674</f>
        <v>6611.0499999999993</v>
      </c>
      <c r="W674" s="101">
        <f t="shared" si="390"/>
        <v>7114.52</v>
      </c>
    </row>
    <row r="675" spans="1:23" x14ac:dyDescent="0.25">
      <c r="A675" s="118"/>
      <c r="B675" s="126"/>
      <c r="C675" s="63" t="s">
        <v>113</v>
      </c>
      <c r="D675" s="73">
        <f>D678</f>
        <v>503.47</v>
      </c>
      <c r="E675" s="73">
        <f t="shared" ref="E675:J675" si="451">E678</f>
        <v>300</v>
      </c>
      <c r="F675" s="73">
        <f t="shared" si="451"/>
        <v>445</v>
      </c>
      <c r="G675" s="73">
        <f t="shared" si="451"/>
        <v>2830.18</v>
      </c>
      <c r="H675" s="73">
        <f t="shared" si="451"/>
        <v>0</v>
      </c>
      <c r="I675" s="73">
        <f t="shared" si="451"/>
        <v>0</v>
      </c>
      <c r="J675" s="73">
        <f t="shared" si="451"/>
        <v>0</v>
      </c>
      <c r="K675" s="5"/>
      <c r="L675" s="1"/>
      <c r="M675" s="1"/>
      <c r="W675" s="101">
        <f t="shared" si="390"/>
        <v>4078.6499999999996</v>
      </c>
    </row>
    <row r="676" spans="1:23" x14ac:dyDescent="0.25">
      <c r="A676" s="118"/>
      <c r="B676" s="126"/>
      <c r="C676" s="63" t="s">
        <v>114</v>
      </c>
      <c r="D676" s="48">
        <f>D679</f>
        <v>0</v>
      </c>
      <c r="E676" s="48">
        <f t="shared" ref="E676:J676" si="452">E679</f>
        <v>0</v>
      </c>
      <c r="F676" s="48">
        <f t="shared" si="452"/>
        <v>0</v>
      </c>
      <c r="G676" s="48">
        <f t="shared" si="452"/>
        <v>0</v>
      </c>
      <c r="H676" s="48">
        <f t="shared" si="452"/>
        <v>1748.39</v>
      </c>
      <c r="I676" s="48">
        <f t="shared" si="452"/>
        <v>0</v>
      </c>
      <c r="J676" s="48">
        <f t="shared" si="452"/>
        <v>1287.48</v>
      </c>
      <c r="K676" s="5"/>
      <c r="L676" s="1"/>
      <c r="M676" s="1"/>
      <c r="W676" s="101">
        <f t="shared" ref="W676:W777" si="453">D676+E676+F676+G676+H676+I676+J676</f>
        <v>3035.87</v>
      </c>
    </row>
    <row r="677" spans="1:23" x14ac:dyDescent="0.25">
      <c r="A677" s="118"/>
      <c r="B677" s="126"/>
      <c r="C677" s="81" t="s">
        <v>173</v>
      </c>
      <c r="D677" s="73">
        <f>D678+D679</f>
        <v>503.47</v>
      </c>
      <c r="E677" s="73">
        <f t="shared" ref="E677:J677" si="454">E678+E679</f>
        <v>300</v>
      </c>
      <c r="F677" s="73">
        <f t="shared" si="454"/>
        <v>445</v>
      </c>
      <c r="G677" s="73">
        <f t="shared" si="454"/>
        <v>2830.18</v>
      </c>
      <c r="H677" s="73">
        <f t="shared" si="454"/>
        <v>1748.39</v>
      </c>
      <c r="I677" s="73">
        <f t="shared" si="454"/>
        <v>0</v>
      </c>
      <c r="J677" s="73">
        <f t="shared" si="454"/>
        <v>1287.48</v>
      </c>
      <c r="K677" s="7"/>
      <c r="L677" s="1"/>
      <c r="M677" s="1">
        <f>E677+F677+G677+H677+I677+J677</f>
        <v>6611.0499999999993</v>
      </c>
      <c r="W677" s="101">
        <f t="shared" si="453"/>
        <v>7114.52</v>
      </c>
    </row>
    <row r="678" spans="1:23" x14ac:dyDescent="0.25">
      <c r="A678" s="118"/>
      <c r="B678" s="126"/>
      <c r="C678" s="85" t="s">
        <v>113</v>
      </c>
      <c r="D678" s="73">
        <f>D682</f>
        <v>503.47</v>
      </c>
      <c r="E678" s="73">
        <f t="shared" ref="E678:T679" si="455">E682</f>
        <v>300</v>
      </c>
      <c r="F678" s="73">
        <f t="shared" si="455"/>
        <v>445</v>
      </c>
      <c r="G678" s="73">
        <f t="shared" si="455"/>
        <v>2830.18</v>
      </c>
      <c r="H678" s="73">
        <f t="shared" si="455"/>
        <v>0</v>
      </c>
      <c r="I678" s="73">
        <f t="shared" si="455"/>
        <v>0</v>
      </c>
      <c r="J678" s="73">
        <f t="shared" si="455"/>
        <v>0</v>
      </c>
      <c r="K678" s="7"/>
      <c r="L678" s="1"/>
      <c r="M678" s="1"/>
      <c r="W678" s="101"/>
    </row>
    <row r="679" spans="1:23" x14ac:dyDescent="0.25">
      <c r="A679" s="118"/>
      <c r="B679" s="126"/>
      <c r="C679" s="85" t="s">
        <v>114</v>
      </c>
      <c r="D679" s="73">
        <f>D683</f>
        <v>0</v>
      </c>
      <c r="E679" s="73">
        <f t="shared" si="455"/>
        <v>0</v>
      </c>
      <c r="F679" s="73">
        <f t="shared" si="455"/>
        <v>0</v>
      </c>
      <c r="G679" s="73">
        <f t="shared" si="455"/>
        <v>0</v>
      </c>
      <c r="H679" s="73">
        <f t="shared" si="455"/>
        <v>1748.39</v>
      </c>
      <c r="I679" s="73">
        <f t="shared" si="455"/>
        <v>0</v>
      </c>
      <c r="J679" s="73">
        <f t="shared" si="455"/>
        <v>1287.48</v>
      </c>
      <c r="K679" s="73">
        <f t="shared" si="455"/>
        <v>0</v>
      </c>
      <c r="L679" s="73">
        <f t="shared" si="455"/>
        <v>0</v>
      </c>
      <c r="M679" s="73">
        <f t="shared" si="455"/>
        <v>0</v>
      </c>
      <c r="N679" s="73">
        <f t="shared" si="455"/>
        <v>0</v>
      </c>
      <c r="O679" s="73">
        <f t="shared" si="455"/>
        <v>0</v>
      </c>
      <c r="P679" s="73">
        <f t="shared" si="455"/>
        <v>0</v>
      </c>
      <c r="Q679" s="73">
        <f t="shared" si="455"/>
        <v>0</v>
      </c>
      <c r="R679" s="73">
        <f t="shared" si="455"/>
        <v>0</v>
      </c>
      <c r="S679" s="73">
        <f t="shared" si="455"/>
        <v>0</v>
      </c>
      <c r="T679" s="73">
        <f t="shared" si="455"/>
        <v>0</v>
      </c>
      <c r="U679" s="73">
        <f t="shared" ref="U679:V679" si="456">U683</f>
        <v>0</v>
      </c>
      <c r="V679" s="73">
        <f t="shared" si="456"/>
        <v>0</v>
      </c>
      <c r="W679" s="101"/>
    </row>
    <row r="680" spans="1:23" x14ac:dyDescent="0.25">
      <c r="A680" s="118"/>
      <c r="B680" s="126"/>
      <c r="C680" s="81" t="s">
        <v>171</v>
      </c>
      <c r="D680" s="73"/>
      <c r="E680" s="73"/>
      <c r="F680" s="73"/>
      <c r="G680" s="73"/>
      <c r="H680" s="73"/>
      <c r="I680" s="73"/>
      <c r="J680" s="73"/>
      <c r="K680" s="7"/>
      <c r="L680" s="1"/>
      <c r="M680" s="1"/>
      <c r="W680" s="101"/>
    </row>
    <row r="681" spans="1:23" ht="23.25" x14ac:dyDescent="0.25">
      <c r="A681" s="118"/>
      <c r="B681" s="126"/>
      <c r="C681" s="17" t="s">
        <v>151</v>
      </c>
      <c r="D681" s="73">
        <f>D682+D683</f>
        <v>503.47</v>
      </c>
      <c r="E681" s="73">
        <f t="shared" ref="E681:J681" si="457">E682+E683</f>
        <v>300</v>
      </c>
      <c r="F681" s="73">
        <f t="shared" si="457"/>
        <v>445</v>
      </c>
      <c r="G681" s="73">
        <f t="shared" si="457"/>
        <v>2830.18</v>
      </c>
      <c r="H681" s="73">
        <f t="shared" si="457"/>
        <v>1748.39</v>
      </c>
      <c r="I681" s="73">
        <f t="shared" si="457"/>
        <v>0</v>
      </c>
      <c r="J681" s="73">
        <f t="shared" si="457"/>
        <v>1287.48</v>
      </c>
      <c r="K681" s="7"/>
      <c r="L681" s="1"/>
      <c r="M681" s="1"/>
      <c r="W681" s="101">
        <f t="shared" si="453"/>
        <v>7114.52</v>
      </c>
    </row>
    <row r="682" spans="1:23" x14ac:dyDescent="0.25">
      <c r="A682" s="118"/>
      <c r="B682" s="126"/>
      <c r="C682" s="63" t="s">
        <v>113</v>
      </c>
      <c r="D682" s="73">
        <v>503.47</v>
      </c>
      <c r="E682" s="73">
        <v>300</v>
      </c>
      <c r="F682" s="73">
        <v>445</v>
      </c>
      <c r="G682" s="73">
        <v>2830.18</v>
      </c>
      <c r="H682" s="48">
        <v>0</v>
      </c>
      <c r="I682" s="48">
        <v>0</v>
      </c>
      <c r="J682" s="48">
        <v>0</v>
      </c>
      <c r="K682" s="7"/>
      <c r="L682" s="1"/>
      <c r="M682" s="1"/>
      <c r="W682" s="101">
        <f t="shared" si="453"/>
        <v>4078.6499999999996</v>
      </c>
    </row>
    <row r="683" spans="1:23" x14ac:dyDescent="0.25">
      <c r="A683" s="118"/>
      <c r="B683" s="126"/>
      <c r="C683" s="63" t="s">
        <v>114</v>
      </c>
      <c r="D683" s="48">
        <v>0</v>
      </c>
      <c r="E683" s="48">
        <v>0</v>
      </c>
      <c r="F683" s="48">
        <v>0</v>
      </c>
      <c r="G683" s="48">
        <v>0</v>
      </c>
      <c r="H683" s="48">
        <v>1748.39</v>
      </c>
      <c r="I683" s="48">
        <v>0</v>
      </c>
      <c r="J683" s="48">
        <v>1287.48</v>
      </c>
      <c r="K683" s="7"/>
      <c r="L683" s="1"/>
      <c r="M683" s="1"/>
      <c r="W683" s="101">
        <f t="shared" si="453"/>
        <v>3035.87</v>
      </c>
    </row>
    <row r="684" spans="1:23" x14ac:dyDescent="0.25">
      <c r="A684" s="117" t="s">
        <v>55</v>
      </c>
      <c r="B684" s="125" t="s">
        <v>70</v>
      </c>
      <c r="C684" s="17" t="s">
        <v>147</v>
      </c>
      <c r="D684" s="73">
        <f>D685+D686</f>
        <v>200</v>
      </c>
      <c r="E684" s="73">
        <f t="shared" ref="E684:J684" si="458">E685+E686</f>
        <v>62.17</v>
      </c>
      <c r="F684" s="73">
        <f t="shared" si="458"/>
        <v>0</v>
      </c>
      <c r="G684" s="73">
        <f t="shared" si="458"/>
        <v>1045.48</v>
      </c>
      <c r="H684" s="73">
        <f t="shared" si="458"/>
        <v>1003.98</v>
      </c>
      <c r="I684" s="73">
        <f t="shared" si="458"/>
        <v>539.5</v>
      </c>
      <c r="J684" s="73">
        <f t="shared" si="458"/>
        <v>539.5</v>
      </c>
      <c r="K684" s="5"/>
      <c r="L684" s="1"/>
      <c r="M684" s="1">
        <f>E684+F684+G684+H684+I684+J684</f>
        <v>3190.63</v>
      </c>
      <c r="W684" s="101">
        <f t="shared" si="453"/>
        <v>3390.63</v>
      </c>
    </row>
    <row r="685" spans="1:23" x14ac:dyDescent="0.25">
      <c r="A685" s="118"/>
      <c r="B685" s="126"/>
      <c r="C685" s="63" t="s">
        <v>113</v>
      </c>
      <c r="D685" s="32">
        <f>D688</f>
        <v>200</v>
      </c>
      <c r="E685" s="32">
        <f t="shared" ref="E685:J685" si="459">E688</f>
        <v>62.17</v>
      </c>
      <c r="F685" s="32">
        <f t="shared" si="459"/>
        <v>0</v>
      </c>
      <c r="G685" s="32">
        <f t="shared" si="459"/>
        <v>1045.48</v>
      </c>
      <c r="H685" s="32">
        <f t="shared" si="459"/>
        <v>0</v>
      </c>
      <c r="I685" s="32">
        <f t="shared" si="459"/>
        <v>0</v>
      </c>
      <c r="J685" s="32">
        <f t="shared" si="459"/>
        <v>0</v>
      </c>
      <c r="K685" s="5"/>
      <c r="L685" s="1"/>
      <c r="M685" s="1"/>
      <c r="W685" s="101">
        <f t="shared" si="453"/>
        <v>1307.6500000000001</v>
      </c>
    </row>
    <row r="686" spans="1:23" x14ac:dyDescent="0.25">
      <c r="A686" s="118"/>
      <c r="B686" s="126"/>
      <c r="C686" s="63" t="s">
        <v>114</v>
      </c>
      <c r="D686" s="48">
        <f>D689</f>
        <v>0</v>
      </c>
      <c r="E686" s="48">
        <f t="shared" ref="E686:V686" si="460">E689</f>
        <v>0</v>
      </c>
      <c r="F686" s="48">
        <f t="shared" si="460"/>
        <v>0</v>
      </c>
      <c r="G686" s="48">
        <f t="shared" si="460"/>
        <v>0</v>
      </c>
      <c r="H686" s="48">
        <f t="shared" si="460"/>
        <v>1003.98</v>
      </c>
      <c r="I686" s="48">
        <f t="shared" si="460"/>
        <v>539.5</v>
      </c>
      <c r="J686" s="48">
        <f t="shared" si="460"/>
        <v>539.5</v>
      </c>
      <c r="K686" s="36">
        <f t="shared" si="460"/>
        <v>0</v>
      </c>
      <c r="L686" s="48">
        <f t="shared" si="460"/>
        <v>0</v>
      </c>
      <c r="M686" s="48">
        <f t="shared" si="460"/>
        <v>0</v>
      </c>
      <c r="N686" s="48">
        <f t="shared" si="460"/>
        <v>0</v>
      </c>
      <c r="O686" s="48">
        <f t="shared" si="460"/>
        <v>0</v>
      </c>
      <c r="P686" s="48">
        <f t="shared" si="460"/>
        <v>0</v>
      </c>
      <c r="Q686" s="48">
        <f t="shared" si="460"/>
        <v>0</v>
      </c>
      <c r="R686" s="48">
        <f t="shared" si="460"/>
        <v>0</v>
      </c>
      <c r="S686" s="48">
        <f t="shared" si="460"/>
        <v>0</v>
      </c>
      <c r="T686" s="48">
        <f t="shared" si="460"/>
        <v>0</v>
      </c>
      <c r="U686" s="48">
        <f t="shared" si="460"/>
        <v>0</v>
      </c>
      <c r="V686" s="48">
        <f t="shared" si="460"/>
        <v>0</v>
      </c>
      <c r="W686" s="101">
        <f t="shared" si="453"/>
        <v>2082.98</v>
      </c>
    </row>
    <row r="687" spans="1:23" x14ac:dyDescent="0.25">
      <c r="A687" s="118"/>
      <c r="B687" s="126"/>
      <c r="C687" s="81" t="s">
        <v>173</v>
      </c>
      <c r="D687" s="32">
        <f>D688+D689</f>
        <v>200</v>
      </c>
      <c r="E687" s="32">
        <f t="shared" ref="E687:J687" si="461">E688+E689</f>
        <v>62.17</v>
      </c>
      <c r="F687" s="32">
        <f t="shared" si="461"/>
        <v>0</v>
      </c>
      <c r="G687" s="32">
        <f t="shared" si="461"/>
        <v>1045.48</v>
      </c>
      <c r="H687" s="32">
        <f t="shared" si="461"/>
        <v>1003.98</v>
      </c>
      <c r="I687" s="32">
        <f t="shared" si="461"/>
        <v>539.5</v>
      </c>
      <c r="J687" s="73">
        <f t="shared" si="461"/>
        <v>539.5</v>
      </c>
      <c r="K687" s="5"/>
      <c r="L687" s="1"/>
      <c r="M687" s="1">
        <f>E687+F687+G687+H687+I687+J687</f>
        <v>3190.63</v>
      </c>
      <c r="W687" s="101">
        <f t="shared" si="453"/>
        <v>3390.63</v>
      </c>
    </row>
    <row r="688" spans="1:23" x14ac:dyDescent="0.25">
      <c r="A688" s="118"/>
      <c r="B688" s="126"/>
      <c r="C688" s="85" t="s">
        <v>113</v>
      </c>
      <c r="D688" s="32">
        <f>D692</f>
        <v>200</v>
      </c>
      <c r="E688" s="32">
        <f t="shared" ref="E688:J689" si="462">E692</f>
        <v>62.17</v>
      </c>
      <c r="F688" s="32">
        <f t="shared" si="462"/>
        <v>0</v>
      </c>
      <c r="G688" s="32">
        <f t="shared" si="462"/>
        <v>1045.48</v>
      </c>
      <c r="H688" s="32">
        <f t="shared" si="462"/>
        <v>0</v>
      </c>
      <c r="I688" s="32">
        <f t="shared" si="462"/>
        <v>0</v>
      </c>
      <c r="J688" s="73">
        <f t="shared" si="462"/>
        <v>0</v>
      </c>
      <c r="K688" s="5"/>
      <c r="L688" s="1"/>
      <c r="M688" s="1"/>
      <c r="W688" s="101"/>
    </row>
    <row r="689" spans="1:23" x14ac:dyDescent="0.25">
      <c r="A689" s="118"/>
      <c r="B689" s="126"/>
      <c r="C689" s="85" t="s">
        <v>114</v>
      </c>
      <c r="D689" s="32">
        <f>D693</f>
        <v>0</v>
      </c>
      <c r="E689" s="32">
        <f t="shared" si="462"/>
        <v>0</v>
      </c>
      <c r="F689" s="32">
        <f t="shared" si="462"/>
        <v>0</v>
      </c>
      <c r="G689" s="32">
        <f t="shared" si="462"/>
        <v>0</v>
      </c>
      <c r="H689" s="32">
        <f t="shared" si="462"/>
        <v>1003.98</v>
      </c>
      <c r="I689" s="32">
        <f t="shared" si="462"/>
        <v>539.5</v>
      </c>
      <c r="J689" s="73">
        <f t="shared" si="462"/>
        <v>539.5</v>
      </c>
      <c r="K689" s="5"/>
      <c r="L689" s="1"/>
      <c r="M689" s="1"/>
      <c r="W689" s="101"/>
    </row>
    <row r="690" spans="1:23" x14ac:dyDescent="0.25">
      <c r="A690" s="118"/>
      <c r="B690" s="126"/>
      <c r="C690" s="81" t="s">
        <v>171</v>
      </c>
      <c r="D690" s="32"/>
      <c r="E690" s="32"/>
      <c r="F690" s="32"/>
      <c r="G690" s="32"/>
      <c r="H690" s="32"/>
      <c r="I690" s="32"/>
      <c r="J690" s="73"/>
      <c r="K690" s="5"/>
      <c r="L690" s="1"/>
      <c r="M690" s="1"/>
      <c r="W690" s="101"/>
    </row>
    <row r="691" spans="1:23" ht="23.25" x14ac:dyDescent="0.25">
      <c r="A691" s="118"/>
      <c r="B691" s="126"/>
      <c r="C691" s="17" t="s">
        <v>151</v>
      </c>
      <c r="D691" s="32">
        <f>D692+D693</f>
        <v>200</v>
      </c>
      <c r="E691" s="32">
        <f t="shared" ref="E691:J691" si="463">E692+E693</f>
        <v>62.17</v>
      </c>
      <c r="F691" s="32">
        <f t="shared" si="463"/>
        <v>0</v>
      </c>
      <c r="G691" s="32">
        <f t="shared" si="463"/>
        <v>1045.48</v>
      </c>
      <c r="H691" s="32">
        <f t="shared" si="463"/>
        <v>1003.98</v>
      </c>
      <c r="I691" s="32">
        <f t="shared" si="463"/>
        <v>539.5</v>
      </c>
      <c r="J691" s="73">
        <f t="shared" si="463"/>
        <v>539.5</v>
      </c>
      <c r="K691" s="5"/>
      <c r="L691" s="1"/>
      <c r="M691" s="1"/>
      <c r="W691" s="101">
        <f t="shared" si="453"/>
        <v>3390.63</v>
      </c>
    </row>
    <row r="692" spans="1:23" x14ac:dyDescent="0.25">
      <c r="A692" s="118"/>
      <c r="B692" s="126"/>
      <c r="C692" s="63" t="s">
        <v>113</v>
      </c>
      <c r="D692" s="32">
        <v>200</v>
      </c>
      <c r="E692" s="32">
        <v>62.17</v>
      </c>
      <c r="F692" s="32">
        <v>0</v>
      </c>
      <c r="G692" s="32">
        <v>1045.48</v>
      </c>
      <c r="H692" s="48">
        <v>0</v>
      </c>
      <c r="I692" s="48">
        <v>0</v>
      </c>
      <c r="J692" s="48">
        <v>0</v>
      </c>
      <c r="K692" s="5"/>
      <c r="L692" s="1"/>
      <c r="M692" s="1"/>
      <c r="W692" s="101">
        <f t="shared" si="453"/>
        <v>1307.6500000000001</v>
      </c>
    </row>
    <row r="693" spans="1:23" x14ac:dyDescent="0.25">
      <c r="A693" s="118"/>
      <c r="B693" s="126"/>
      <c r="C693" s="63" t="s">
        <v>114</v>
      </c>
      <c r="D693" s="48">
        <v>0</v>
      </c>
      <c r="E693" s="48">
        <v>0</v>
      </c>
      <c r="F693" s="48">
        <v>0</v>
      </c>
      <c r="G693" s="48">
        <v>0</v>
      </c>
      <c r="H693" s="48">
        <v>1003.98</v>
      </c>
      <c r="I693" s="48">
        <v>539.5</v>
      </c>
      <c r="J693" s="48">
        <v>539.5</v>
      </c>
      <c r="K693" s="5"/>
      <c r="L693" s="1"/>
      <c r="M693" s="1"/>
      <c r="W693" s="101">
        <f t="shared" si="453"/>
        <v>2082.98</v>
      </c>
    </row>
    <row r="694" spans="1:23" x14ac:dyDescent="0.25">
      <c r="A694" s="117" t="s">
        <v>56</v>
      </c>
      <c r="B694" s="125" t="s">
        <v>103</v>
      </c>
      <c r="C694" s="17" t="s">
        <v>147</v>
      </c>
      <c r="D694" s="32">
        <f>D695+D696</f>
        <v>1299.8599999999999</v>
      </c>
      <c r="E694" s="32">
        <f t="shared" ref="E694:J694" si="464">E695+E696</f>
        <v>736.82</v>
      </c>
      <c r="F694" s="32">
        <f t="shared" si="464"/>
        <v>873.91</v>
      </c>
      <c r="G694" s="32">
        <f t="shared" si="464"/>
        <v>2510</v>
      </c>
      <c r="H694" s="32">
        <f t="shared" si="464"/>
        <v>2172.69</v>
      </c>
      <c r="I694" s="32">
        <f t="shared" si="464"/>
        <v>3472.97</v>
      </c>
      <c r="J694" s="73">
        <f t="shared" si="464"/>
        <v>10242.68</v>
      </c>
      <c r="K694" s="6"/>
      <c r="L694" s="1"/>
      <c r="M694" s="1">
        <f>E694+F694+G694+H694+I694+J694</f>
        <v>20009.07</v>
      </c>
      <c r="W694" s="101">
        <f t="shared" si="453"/>
        <v>21308.93</v>
      </c>
    </row>
    <row r="695" spans="1:23" x14ac:dyDescent="0.25">
      <c r="A695" s="118"/>
      <c r="B695" s="126"/>
      <c r="C695" s="63" t="s">
        <v>113</v>
      </c>
      <c r="D695" s="32">
        <f>D698</f>
        <v>1299.8599999999999</v>
      </c>
      <c r="E695" s="32">
        <f t="shared" ref="E695:J695" si="465">E698</f>
        <v>736.82</v>
      </c>
      <c r="F695" s="32">
        <f t="shared" si="465"/>
        <v>873.91</v>
      </c>
      <c r="G695" s="32">
        <f t="shared" si="465"/>
        <v>2510</v>
      </c>
      <c r="H695" s="32">
        <f t="shared" si="465"/>
        <v>0</v>
      </c>
      <c r="I695" s="32">
        <f t="shared" si="465"/>
        <v>0</v>
      </c>
      <c r="J695" s="32">
        <f t="shared" si="465"/>
        <v>0</v>
      </c>
      <c r="K695" s="6"/>
      <c r="L695" s="1"/>
      <c r="M695" s="1"/>
      <c r="W695" s="101">
        <f t="shared" si="453"/>
        <v>5420.59</v>
      </c>
    </row>
    <row r="696" spans="1:23" x14ac:dyDescent="0.25">
      <c r="A696" s="118"/>
      <c r="B696" s="126"/>
      <c r="C696" s="63" t="s">
        <v>114</v>
      </c>
      <c r="D696" s="48">
        <f>D699</f>
        <v>0</v>
      </c>
      <c r="E696" s="48">
        <f t="shared" ref="E696:J696" si="466">E699</f>
        <v>0</v>
      </c>
      <c r="F696" s="48">
        <f t="shared" si="466"/>
        <v>0</v>
      </c>
      <c r="G696" s="48">
        <f t="shared" si="466"/>
        <v>0</v>
      </c>
      <c r="H696" s="48">
        <f t="shared" si="466"/>
        <v>2172.69</v>
      </c>
      <c r="I696" s="48">
        <f t="shared" si="466"/>
        <v>3472.97</v>
      </c>
      <c r="J696" s="48">
        <f t="shared" si="466"/>
        <v>10242.68</v>
      </c>
      <c r="K696" s="6"/>
      <c r="L696" s="1"/>
      <c r="M696" s="1"/>
      <c r="W696" s="101">
        <f t="shared" si="453"/>
        <v>15888.34</v>
      </c>
    </row>
    <row r="697" spans="1:23" x14ac:dyDescent="0.25">
      <c r="A697" s="118"/>
      <c r="B697" s="126"/>
      <c r="C697" s="81" t="s">
        <v>173</v>
      </c>
      <c r="D697" s="32">
        <f>D698+D699</f>
        <v>1299.8599999999999</v>
      </c>
      <c r="E697" s="32">
        <f t="shared" ref="E697:J697" si="467">E698+E699</f>
        <v>736.82</v>
      </c>
      <c r="F697" s="32">
        <f t="shared" si="467"/>
        <v>873.91</v>
      </c>
      <c r="G697" s="32">
        <f t="shared" si="467"/>
        <v>2510</v>
      </c>
      <c r="H697" s="32">
        <f t="shared" si="467"/>
        <v>2172.69</v>
      </c>
      <c r="I697" s="32">
        <f t="shared" si="467"/>
        <v>3472.97</v>
      </c>
      <c r="J697" s="32">
        <f t="shared" si="467"/>
        <v>10242.68</v>
      </c>
      <c r="K697" s="6"/>
      <c r="L697" s="1"/>
      <c r="M697" s="1">
        <f>E697+F697+G697+H697+I697+J697</f>
        <v>20009.07</v>
      </c>
      <c r="W697" s="101">
        <f t="shared" si="453"/>
        <v>21308.93</v>
      </c>
    </row>
    <row r="698" spans="1:23" x14ac:dyDescent="0.25">
      <c r="A698" s="118"/>
      <c r="B698" s="126"/>
      <c r="C698" s="85" t="s">
        <v>113</v>
      </c>
      <c r="D698" s="32">
        <f>D702</f>
        <v>1299.8599999999999</v>
      </c>
      <c r="E698" s="32">
        <f t="shared" ref="E698:J699" si="468">E702</f>
        <v>736.82</v>
      </c>
      <c r="F698" s="32">
        <f t="shared" si="468"/>
        <v>873.91</v>
      </c>
      <c r="G698" s="32">
        <f t="shared" si="468"/>
        <v>2510</v>
      </c>
      <c r="H698" s="32">
        <f t="shared" si="468"/>
        <v>0</v>
      </c>
      <c r="I698" s="32">
        <f t="shared" si="468"/>
        <v>0</v>
      </c>
      <c r="J698" s="32">
        <f t="shared" si="468"/>
        <v>0</v>
      </c>
      <c r="K698" s="6"/>
      <c r="L698" s="1"/>
      <c r="M698" s="1"/>
      <c r="W698" s="101"/>
    </row>
    <row r="699" spans="1:23" x14ac:dyDescent="0.25">
      <c r="A699" s="118"/>
      <c r="B699" s="126"/>
      <c r="C699" s="85" t="s">
        <v>114</v>
      </c>
      <c r="D699" s="32">
        <f>D703</f>
        <v>0</v>
      </c>
      <c r="E699" s="32">
        <f t="shared" si="468"/>
        <v>0</v>
      </c>
      <c r="F699" s="32">
        <f t="shared" si="468"/>
        <v>0</v>
      </c>
      <c r="G699" s="32">
        <f t="shared" si="468"/>
        <v>0</v>
      </c>
      <c r="H699" s="32">
        <f t="shared" si="468"/>
        <v>2172.69</v>
      </c>
      <c r="I699" s="32">
        <f t="shared" si="468"/>
        <v>3472.97</v>
      </c>
      <c r="J699" s="32">
        <f t="shared" si="468"/>
        <v>10242.68</v>
      </c>
      <c r="K699" s="6"/>
      <c r="L699" s="1"/>
      <c r="M699" s="1"/>
      <c r="W699" s="101"/>
    </row>
    <row r="700" spans="1:23" x14ac:dyDescent="0.25">
      <c r="A700" s="118"/>
      <c r="B700" s="126"/>
      <c r="C700" s="81" t="s">
        <v>171</v>
      </c>
      <c r="D700" s="32"/>
      <c r="E700" s="32"/>
      <c r="F700" s="32"/>
      <c r="G700" s="32"/>
      <c r="H700" s="32"/>
      <c r="I700" s="32"/>
      <c r="J700" s="73"/>
      <c r="K700" s="6"/>
      <c r="L700" s="1"/>
      <c r="M700" s="1"/>
      <c r="W700" s="101"/>
    </row>
    <row r="701" spans="1:23" ht="23.25" x14ac:dyDescent="0.25">
      <c r="A701" s="118"/>
      <c r="B701" s="126"/>
      <c r="C701" s="17" t="s">
        <v>151</v>
      </c>
      <c r="D701" s="32">
        <f>D702+D703</f>
        <v>1299.8599999999999</v>
      </c>
      <c r="E701" s="32">
        <f t="shared" ref="E701:J701" si="469">E702+E703</f>
        <v>736.82</v>
      </c>
      <c r="F701" s="32">
        <f t="shared" si="469"/>
        <v>873.91</v>
      </c>
      <c r="G701" s="32">
        <f t="shared" si="469"/>
        <v>2510</v>
      </c>
      <c r="H701" s="32">
        <f t="shared" si="469"/>
        <v>2172.69</v>
      </c>
      <c r="I701" s="32">
        <f t="shared" si="469"/>
        <v>3472.97</v>
      </c>
      <c r="J701" s="73">
        <f t="shared" si="469"/>
        <v>10242.68</v>
      </c>
      <c r="K701" s="6"/>
      <c r="L701" s="1"/>
      <c r="M701" s="1"/>
      <c r="W701" s="101">
        <f t="shared" si="453"/>
        <v>21308.93</v>
      </c>
    </row>
    <row r="702" spans="1:23" x14ac:dyDescent="0.25">
      <c r="A702" s="118"/>
      <c r="B702" s="126"/>
      <c r="C702" s="63" t="s">
        <v>113</v>
      </c>
      <c r="D702" s="32">
        <v>1299.8599999999999</v>
      </c>
      <c r="E702" s="32">
        <v>736.82</v>
      </c>
      <c r="F702" s="32">
        <v>873.91</v>
      </c>
      <c r="G702" s="32">
        <v>2510</v>
      </c>
      <c r="H702" s="48">
        <v>0</v>
      </c>
      <c r="I702" s="48">
        <v>0</v>
      </c>
      <c r="J702" s="48">
        <v>0</v>
      </c>
      <c r="K702" s="6"/>
      <c r="L702" s="1"/>
      <c r="M702" s="1"/>
      <c r="W702" s="101">
        <f t="shared" si="453"/>
        <v>5420.59</v>
      </c>
    </row>
    <row r="703" spans="1:23" x14ac:dyDescent="0.25">
      <c r="A703" s="128"/>
      <c r="B703" s="126"/>
      <c r="C703" s="63" t="s">
        <v>114</v>
      </c>
      <c r="D703" s="48">
        <v>0</v>
      </c>
      <c r="E703" s="48">
        <v>0</v>
      </c>
      <c r="F703" s="48">
        <v>0</v>
      </c>
      <c r="G703" s="48">
        <v>0</v>
      </c>
      <c r="H703" s="73">
        <v>2172.69</v>
      </c>
      <c r="I703" s="73">
        <v>3472.97</v>
      </c>
      <c r="J703" s="73">
        <v>10242.68</v>
      </c>
      <c r="K703" s="6"/>
      <c r="L703" s="1"/>
      <c r="M703" s="1"/>
      <c r="W703" s="101">
        <f t="shared" si="453"/>
        <v>15888.34</v>
      </c>
    </row>
    <row r="704" spans="1:23" x14ac:dyDescent="0.25">
      <c r="A704" s="117" t="s">
        <v>57</v>
      </c>
      <c r="B704" s="125" t="s">
        <v>48</v>
      </c>
      <c r="C704" s="17" t="s">
        <v>147</v>
      </c>
      <c r="D704" s="73">
        <f>D705+D706</f>
        <v>0</v>
      </c>
      <c r="E704" s="73">
        <f t="shared" ref="E704:J704" si="470">E705+E706</f>
        <v>0</v>
      </c>
      <c r="F704" s="73">
        <f t="shared" si="470"/>
        <v>0</v>
      </c>
      <c r="G704" s="73">
        <f t="shared" si="470"/>
        <v>1834.49</v>
      </c>
      <c r="H704" s="73">
        <f t="shared" si="470"/>
        <v>0</v>
      </c>
      <c r="I704" s="73">
        <f t="shared" si="470"/>
        <v>6030.76</v>
      </c>
      <c r="J704" s="73">
        <f t="shared" si="470"/>
        <v>6030.76</v>
      </c>
      <c r="K704" s="6"/>
      <c r="L704" s="1"/>
      <c r="M704" s="1">
        <f>E704+F704+G704+H704+I704+J704</f>
        <v>13896.01</v>
      </c>
      <c r="W704" s="101">
        <f t="shared" si="453"/>
        <v>13896.01</v>
      </c>
    </row>
    <row r="705" spans="1:23" x14ac:dyDescent="0.25">
      <c r="A705" s="118"/>
      <c r="B705" s="126"/>
      <c r="C705" s="63" t="s">
        <v>113</v>
      </c>
      <c r="D705" s="73">
        <f>D708</f>
        <v>0</v>
      </c>
      <c r="E705" s="73">
        <f t="shared" ref="E705:J705" si="471">E708</f>
        <v>0</v>
      </c>
      <c r="F705" s="73">
        <f t="shared" si="471"/>
        <v>0</v>
      </c>
      <c r="G705" s="73">
        <f t="shared" si="471"/>
        <v>1834.49</v>
      </c>
      <c r="H705" s="73">
        <f t="shared" si="471"/>
        <v>0</v>
      </c>
      <c r="I705" s="73">
        <f t="shared" si="471"/>
        <v>0</v>
      </c>
      <c r="J705" s="73">
        <f t="shared" si="471"/>
        <v>0</v>
      </c>
      <c r="K705" s="6"/>
      <c r="L705" s="1"/>
      <c r="M705" s="1"/>
      <c r="W705" s="101">
        <f t="shared" si="453"/>
        <v>1834.49</v>
      </c>
    </row>
    <row r="706" spans="1:23" x14ac:dyDescent="0.25">
      <c r="A706" s="118"/>
      <c r="B706" s="126"/>
      <c r="C706" s="63" t="s">
        <v>114</v>
      </c>
      <c r="D706" s="48">
        <f>D709</f>
        <v>0</v>
      </c>
      <c r="E706" s="48">
        <f t="shared" ref="E706:J706" si="472">E709</f>
        <v>0</v>
      </c>
      <c r="F706" s="48">
        <f t="shared" si="472"/>
        <v>0</v>
      </c>
      <c r="G706" s="48">
        <f t="shared" si="472"/>
        <v>0</v>
      </c>
      <c r="H706" s="48">
        <f t="shared" si="472"/>
        <v>0</v>
      </c>
      <c r="I706" s="48">
        <f t="shared" si="472"/>
        <v>6030.76</v>
      </c>
      <c r="J706" s="48">
        <f t="shared" si="472"/>
        <v>6030.76</v>
      </c>
      <c r="K706" s="6"/>
      <c r="L706" s="1"/>
      <c r="M706" s="1"/>
      <c r="W706" s="101">
        <f t="shared" si="453"/>
        <v>12061.52</v>
      </c>
    </row>
    <row r="707" spans="1:23" x14ac:dyDescent="0.25">
      <c r="A707" s="118"/>
      <c r="B707" s="126"/>
      <c r="C707" s="81" t="s">
        <v>173</v>
      </c>
      <c r="D707" s="73">
        <f>D708+D709</f>
        <v>0</v>
      </c>
      <c r="E707" s="73">
        <f t="shared" ref="E707:J707" si="473">E708+E709</f>
        <v>0</v>
      </c>
      <c r="F707" s="73">
        <f t="shared" si="473"/>
        <v>0</v>
      </c>
      <c r="G707" s="73">
        <f t="shared" si="473"/>
        <v>1834.49</v>
      </c>
      <c r="H707" s="73">
        <f t="shared" si="473"/>
        <v>0</v>
      </c>
      <c r="I707" s="73">
        <f t="shared" si="473"/>
        <v>6030.76</v>
      </c>
      <c r="J707" s="73">
        <f t="shared" si="473"/>
        <v>6030.76</v>
      </c>
      <c r="K707" s="6"/>
      <c r="L707" s="1"/>
      <c r="M707" s="1">
        <f>E707+F707+G707+H707+I707+J707</f>
        <v>13896.01</v>
      </c>
      <c r="W707" s="101">
        <f t="shared" si="453"/>
        <v>13896.01</v>
      </c>
    </row>
    <row r="708" spans="1:23" x14ac:dyDescent="0.25">
      <c r="A708" s="118"/>
      <c r="B708" s="126"/>
      <c r="C708" s="85" t="s">
        <v>113</v>
      </c>
      <c r="D708" s="73">
        <f>D712</f>
        <v>0</v>
      </c>
      <c r="E708" s="73">
        <f t="shared" ref="E708:J709" si="474">E712</f>
        <v>0</v>
      </c>
      <c r="F708" s="73">
        <f t="shared" si="474"/>
        <v>0</v>
      </c>
      <c r="G708" s="73">
        <f t="shared" si="474"/>
        <v>1834.49</v>
      </c>
      <c r="H708" s="73">
        <f t="shared" si="474"/>
        <v>0</v>
      </c>
      <c r="I708" s="73">
        <f t="shared" si="474"/>
        <v>0</v>
      </c>
      <c r="J708" s="73">
        <f t="shared" si="474"/>
        <v>0</v>
      </c>
      <c r="K708" s="6"/>
      <c r="L708" s="1"/>
      <c r="M708" s="1"/>
      <c r="W708" s="101"/>
    </row>
    <row r="709" spans="1:23" x14ac:dyDescent="0.25">
      <c r="A709" s="118"/>
      <c r="B709" s="126"/>
      <c r="C709" s="85" t="s">
        <v>114</v>
      </c>
      <c r="D709" s="73">
        <f>D713</f>
        <v>0</v>
      </c>
      <c r="E709" s="73">
        <f t="shared" si="474"/>
        <v>0</v>
      </c>
      <c r="F709" s="73">
        <f t="shared" si="474"/>
        <v>0</v>
      </c>
      <c r="G709" s="73">
        <f t="shared" si="474"/>
        <v>0</v>
      </c>
      <c r="H709" s="73">
        <f t="shared" si="474"/>
        <v>0</v>
      </c>
      <c r="I709" s="73">
        <f t="shared" si="474"/>
        <v>6030.76</v>
      </c>
      <c r="J709" s="73">
        <f t="shared" si="474"/>
        <v>6030.76</v>
      </c>
      <c r="K709" s="6"/>
      <c r="L709" s="1"/>
      <c r="M709" s="1"/>
      <c r="W709" s="101"/>
    </row>
    <row r="710" spans="1:23" x14ac:dyDescent="0.25">
      <c r="A710" s="118"/>
      <c r="B710" s="126"/>
      <c r="C710" s="81" t="s">
        <v>171</v>
      </c>
      <c r="D710" s="73"/>
      <c r="E710" s="73"/>
      <c r="F710" s="73"/>
      <c r="G710" s="73"/>
      <c r="H710" s="73"/>
      <c r="I710" s="73"/>
      <c r="J710" s="73"/>
      <c r="K710" s="6"/>
      <c r="L710" s="1"/>
      <c r="M710" s="1"/>
      <c r="W710" s="101"/>
    </row>
    <row r="711" spans="1:23" ht="23.25" x14ac:dyDescent="0.25">
      <c r="A711" s="118"/>
      <c r="B711" s="126"/>
      <c r="C711" s="17" t="s">
        <v>151</v>
      </c>
      <c r="D711" s="73">
        <f>D712+D713</f>
        <v>0</v>
      </c>
      <c r="E711" s="73">
        <f t="shared" ref="E711:J711" si="475">E712+E713</f>
        <v>0</v>
      </c>
      <c r="F711" s="73">
        <f t="shared" si="475"/>
        <v>0</v>
      </c>
      <c r="G711" s="73">
        <f t="shared" si="475"/>
        <v>1834.49</v>
      </c>
      <c r="H711" s="73">
        <f t="shared" si="475"/>
        <v>0</v>
      </c>
      <c r="I711" s="73">
        <f t="shared" si="475"/>
        <v>6030.76</v>
      </c>
      <c r="J711" s="73">
        <f t="shared" si="475"/>
        <v>6030.76</v>
      </c>
      <c r="K711" s="6"/>
      <c r="L711" s="1"/>
      <c r="M711" s="1"/>
      <c r="W711" s="101">
        <f t="shared" si="453"/>
        <v>13896.01</v>
      </c>
    </row>
    <row r="712" spans="1:23" x14ac:dyDescent="0.25">
      <c r="A712" s="118"/>
      <c r="B712" s="126"/>
      <c r="C712" s="63" t="s">
        <v>113</v>
      </c>
      <c r="D712" s="73">
        <v>0</v>
      </c>
      <c r="E712" s="73">
        <v>0</v>
      </c>
      <c r="F712" s="73">
        <v>0</v>
      </c>
      <c r="G712" s="73">
        <v>1834.49</v>
      </c>
      <c r="H712" s="48">
        <v>0</v>
      </c>
      <c r="I712" s="48">
        <v>0</v>
      </c>
      <c r="J712" s="48">
        <v>0</v>
      </c>
      <c r="K712" s="6"/>
      <c r="L712" s="1"/>
      <c r="M712" s="1"/>
      <c r="W712" s="101">
        <f t="shared" si="453"/>
        <v>1834.49</v>
      </c>
    </row>
    <row r="713" spans="1:23" x14ac:dyDescent="0.25">
      <c r="A713" s="118"/>
      <c r="B713" s="126"/>
      <c r="C713" s="63" t="s">
        <v>114</v>
      </c>
      <c r="D713" s="48">
        <v>0</v>
      </c>
      <c r="E713" s="48">
        <v>0</v>
      </c>
      <c r="F713" s="48">
        <v>0</v>
      </c>
      <c r="G713" s="48">
        <v>0</v>
      </c>
      <c r="H713" s="73">
        <v>0</v>
      </c>
      <c r="I713" s="73">
        <v>6030.76</v>
      </c>
      <c r="J713" s="73">
        <v>6030.76</v>
      </c>
      <c r="K713" s="6"/>
      <c r="L713" s="1"/>
      <c r="M713" s="1"/>
      <c r="W713" s="101">
        <f t="shared" si="453"/>
        <v>12061.52</v>
      </c>
    </row>
    <row r="714" spans="1:23" x14ac:dyDescent="0.25">
      <c r="A714" s="117" t="s">
        <v>68</v>
      </c>
      <c r="B714" s="125" t="s">
        <v>72</v>
      </c>
      <c r="C714" s="17" t="s">
        <v>147</v>
      </c>
      <c r="D714" s="73">
        <f>D715+D716</f>
        <v>0</v>
      </c>
      <c r="E714" s="73">
        <f t="shared" ref="E714:J714" si="476">E715+E716</f>
        <v>0</v>
      </c>
      <c r="F714" s="73">
        <f t="shared" si="476"/>
        <v>0</v>
      </c>
      <c r="G714" s="73">
        <f t="shared" si="476"/>
        <v>820</v>
      </c>
      <c r="H714" s="73">
        <f t="shared" si="476"/>
        <v>4181.45</v>
      </c>
      <c r="I714" s="73">
        <f t="shared" si="476"/>
        <v>0</v>
      </c>
      <c r="J714" s="73">
        <f t="shared" si="476"/>
        <v>0</v>
      </c>
      <c r="K714" s="6"/>
      <c r="L714" s="1"/>
      <c r="M714" s="1">
        <f>E714+F714+G714+H714+I714+J714</f>
        <v>5001.45</v>
      </c>
      <c r="W714" s="101">
        <f t="shared" si="453"/>
        <v>5001.45</v>
      </c>
    </row>
    <row r="715" spans="1:23" x14ac:dyDescent="0.25">
      <c r="A715" s="118"/>
      <c r="B715" s="126"/>
      <c r="C715" s="63" t="s">
        <v>113</v>
      </c>
      <c r="D715" s="73">
        <f>D718</f>
        <v>0</v>
      </c>
      <c r="E715" s="73">
        <f t="shared" ref="E715:J715" si="477">E718</f>
        <v>0</v>
      </c>
      <c r="F715" s="73">
        <f t="shared" si="477"/>
        <v>0</v>
      </c>
      <c r="G715" s="73">
        <f t="shared" si="477"/>
        <v>820</v>
      </c>
      <c r="H715" s="73">
        <f t="shared" si="477"/>
        <v>0</v>
      </c>
      <c r="I715" s="73">
        <f t="shared" si="477"/>
        <v>0</v>
      </c>
      <c r="J715" s="73">
        <f t="shared" si="477"/>
        <v>0</v>
      </c>
      <c r="K715" s="6"/>
      <c r="L715" s="1"/>
      <c r="M715" s="1"/>
      <c r="W715" s="101">
        <f t="shared" si="453"/>
        <v>820</v>
      </c>
    </row>
    <row r="716" spans="1:23" x14ac:dyDescent="0.25">
      <c r="A716" s="118"/>
      <c r="B716" s="126"/>
      <c r="C716" s="63" t="s">
        <v>114</v>
      </c>
      <c r="D716" s="48">
        <f>D719</f>
        <v>0</v>
      </c>
      <c r="E716" s="48">
        <f t="shared" ref="E716:J716" si="478">E719</f>
        <v>0</v>
      </c>
      <c r="F716" s="48">
        <f t="shared" si="478"/>
        <v>0</v>
      </c>
      <c r="G716" s="48">
        <f t="shared" si="478"/>
        <v>0</v>
      </c>
      <c r="H716" s="48">
        <f t="shared" si="478"/>
        <v>4181.45</v>
      </c>
      <c r="I716" s="48">
        <f t="shared" si="478"/>
        <v>0</v>
      </c>
      <c r="J716" s="48">
        <f t="shared" si="478"/>
        <v>0</v>
      </c>
      <c r="K716" s="6"/>
      <c r="L716" s="1"/>
      <c r="M716" s="1"/>
      <c r="W716" s="101">
        <f t="shared" si="453"/>
        <v>4181.45</v>
      </c>
    </row>
    <row r="717" spans="1:23" x14ac:dyDescent="0.25">
      <c r="A717" s="118"/>
      <c r="B717" s="126"/>
      <c r="C717" s="81" t="s">
        <v>173</v>
      </c>
      <c r="D717" s="73">
        <f>D718+D719</f>
        <v>0</v>
      </c>
      <c r="E717" s="73">
        <f t="shared" ref="E717:J717" si="479">E718+E719</f>
        <v>0</v>
      </c>
      <c r="F717" s="73">
        <f t="shared" si="479"/>
        <v>0</v>
      </c>
      <c r="G717" s="73">
        <f t="shared" si="479"/>
        <v>820</v>
      </c>
      <c r="H717" s="73">
        <f t="shared" si="479"/>
        <v>4181.45</v>
      </c>
      <c r="I717" s="73">
        <f t="shared" si="479"/>
        <v>0</v>
      </c>
      <c r="J717" s="73">
        <f t="shared" si="479"/>
        <v>0</v>
      </c>
      <c r="K717" s="6"/>
      <c r="L717" s="1"/>
      <c r="M717" s="1">
        <f>E717+F717+G717+H717+I717+J717</f>
        <v>5001.45</v>
      </c>
      <c r="W717" s="101">
        <f t="shared" si="453"/>
        <v>5001.45</v>
      </c>
    </row>
    <row r="718" spans="1:23" x14ac:dyDescent="0.25">
      <c r="A718" s="118"/>
      <c r="B718" s="126"/>
      <c r="C718" s="85" t="s">
        <v>113</v>
      </c>
      <c r="D718" s="73">
        <f>D722</f>
        <v>0</v>
      </c>
      <c r="E718" s="73">
        <f t="shared" ref="E718:J719" si="480">E722</f>
        <v>0</v>
      </c>
      <c r="F718" s="73">
        <f t="shared" si="480"/>
        <v>0</v>
      </c>
      <c r="G718" s="73">
        <f t="shared" si="480"/>
        <v>820</v>
      </c>
      <c r="H718" s="73">
        <f t="shared" si="480"/>
        <v>0</v>
      </c>
      <c r="I718" s="73">
        <f t="shared" si="480"/>
        <v>0</v>
      </c>
      <c r="J718" s="73">
        <f t="shared" si="480"/>
        <v>0</v>
      </c>
      <c r="K718" s="6"/>
      <c r="L718" s="1"/>
      <c r="M718" s="1"/>
      <c r="W718" s="101"/>
    </row>
    <row r="719" spans="1:23" x14ac:dyDescent="0.25">
      <c r="A719" s="118"/>
      <c r="B719" s="126"/>
      <c r="C719" s="85" t="s">
        <v>114</v>
      </c>
      <c r="D719" s="73">
        <f>D723</f>
        <v>0</v>
      </c>
      <c r="E719" s="73">
        <f t="shared" si="480"/>
        <v>0</v>
      </c>
      <c r="F719" s="73">
        <f t="shared" si="480"/>
        <v>0</v>
      </c>
      <c r="G719" s="73">
        <f t="shared" si="480"/>
        <v>0</v>
      </c>
      <c r="H719" s="73">
        <f t="shared" si="480"/>
        <v>4181.45</v>
      </c>
      <c r="I719" s="73">
        <f t="shared" si="480"/>
        <v>0</v>
      </c>
      <c r="J719" s="73">
        <f t="shared" si="480"/>
        <v>0</v>
      </c>
      <c r="K719" s="6"/>
      <c r="L719" s="1"/>
      <c r="M719" s="1"/>
      <c r="W719" s="101"/>
    </row>
    <row r="720" spans="1:23" x14ac:dyDescent="0.25">
      <c r="A720" s="118"/>
      <c r="B720" s="126"/>
      <c r="C720" s="81" t="s">
        <v>171</v>
      </c>
      <c r="D720" s="73"/>
      <c r="E720" s="73"/>
      <c r="F720" s="73"/>
      <c r="G720" s="73"/>
      <c r="H720" s="73"/>
      <c r="I720" s="73"/>
      <c r="J720" s="73"/>
      <c r="K720" s="6"/>
      <c r="L720" s="1"/>
      <c r="M720" s="1"/>
      <c r="W720" s="101"/>
    </row>
    <row r="721" spans="1:23" ht="23.25" x14ac:dyDescent="0.25">
      <c r="A721" s="118"/>
      <c r="B721" s="126"/>
      <c r="C721" s="17" t="s">
        <v>151</v>
      </c>
      <c r="D721" s="73">
        <f>D722+D723</f>
        <v>0</v>
      </c>
      <c r="E721" s="73">
        <f t="shared" ref="E721:J721" si="481">E722+E723</f>
        <v>0</v>
      </c>
      <c r="F721" s="73">
        <f t="shared" si="481"/>
        <v>0</v>
      </c>
      <c r="G721" s="73">
        <f t="shared" si="481"/>
        <v>820</v>
      </c>
      <c r="H721" s="73">
        <f t="shared" si="481"/>
        <v>4181.45</v>
      </c>
      <c r="I721" s="73">
        <f t="shared" si="481"/>
        <v>0</v>
      </c>
      <c r="J721" s="73">
        <f t="shared" si="481"/>
        <v>0</v>
      </c>
      <c r="K721" s="6"/>
      <c r="L721" s="1"/>
      <c r="M721" s="1"/>
      <c r="W721" s="101">
        <f t="shared" si="453"/>
        <v>5001.45</v>
      </c>
    </row>
    <row r="722" spans="1:23" x14ac:dyDescent="0.25">
      <c r="A722" s="118"/>
      <c r="B722" s="126"/>
      <c r="C722" s="63" t="s">
        <v>113</v>
      </c>
      <c r="D722" s="73">
        <v>0</v>
      </c>
      <c r="E722" s="73">
        <v>0</v>
      </c>
      <c r="F722" s="73">
        <v>0</v>
      </c>
      <c r="G722" s="73">
        <v>820</v>
      </c>
      <c r="H722" s="48">
        <v>0</v>
      </c>
      <c r="I722" s="48">
        <v>0</v>
      </c>
      <c r="J722" s="48">
        <v>0</v>
      </c>
      <c r="K722" s="6"/>
      <c r="L722" s="1"/>
      <c r="M722" s="1"/>
      <c r="W722" s="101">
        <f t="shared" si="453"/>
        <v>820</v>
      </c>
    </row>
    <row r="723" spans="1:23" x14ac:dyDescent="0.25">
      <c r="A723" s="128"/>
      <c r="B723" s="126"/>
      <c r="C723" s="63" t="s">
        <v>114</v>
      </c>
      <c r="D723" s="48">
        <v>0</v>
      </c>
      <c r="E723" s="48">
        <v>0</v>
      </c>
      <c r="F723" s="48">
        <v>0</v>
      </c>
      <c r="G723" s="48">
        <v>0</v>
      </c>
      <c r="H723" s="73">
        <v>4181.45</v>
      </c>
      <c r="I723" s="73">
        <v>0</v>
      </c>
      <c r="J723" s="73">
        <v>0</v>
      </c>
      <c r="K723" s="6"/>
      <c r="L723" s="1"/>
      <c r="M723" s="1"/>
      <c r="W723" s="101">
        <f t="shared" si="453"/>
        <v>4181.45</v>
      </c>
    </row>
    <row r="724" spans="1:23" x14ac:dyDescent="0.25">
      <c r="A724" s="117" t="s">
        <v>71</v>
      </c>
      <c r="B724" s="125" t="s">
        <v>69</v>
      </c>
      <c r="C724" s="17" t="s">
        <v>147</v>
      </c>
      <c r="D724" s="73">
        <f>D725+D726</f>
        <v>0</v>
      </c>
      <c r="E724" s="73">
        <f t="shared" ref="E724:J724" si="482">E725+E726</f>
        <v>0</v>
      </c>
      <c r="F724" s="73">
        <f t="shared" si="482"/>
        <v>0</v>
      </c>
      <c r="G724" s="73">
        <f t="shared" si="482"/>
        <v>1497.6</v>
      </c>
      <c r="H724" s="73">
        <f t="shared" si="482"/>
        <v>294</v>
      </c>
      <c r="I724" s="73">
        <f t="shared" si="482"/>
        <v>294</v>
      </c>
      <c r="J724" s="73">
        <f t="shared" si="482"/>
        <v>294</v>
      </c>
      <c r="K724" s="6"/>
      <c r="L724" s="1"/>
      <c r="M724" s="1">
        <f>E724+F724+G724+H724+I724+J724</f>
        <v>2379.6</v>
      </c>
      <c r="W724" s="101">
        <f t="shared" si="453"/>
        <v>2379.6</v>
      </c>
    </row>
    <row r="725" spans="1:23" x14ac:dyDescent="0.25">
      <c r="A725" s="118"/>
      <c r="B725" s="126"/>
      <c r="C725" s="63" t="s">
        <v>113</v>
      </c>
      <c r="D725" s="73">
        <f>D728</f>
        <v>0</v>
      </c>
      <c r="E725" s="73">
        <f t="shared" ref="E725:J725" si="483">E728</f>
        <v>0</v>
      </c>
      <c r="F725" s="73">
        <f t="shared" si="483"/>
        <v>0</v>
      </c>
      <c r="G725" s="73">
        <f t="shared" si="483"/>
        <v>1497.6</v>
      </c>
      <c r="H725" s="73">
        <f t="shared" si="483"/>
        <v>0</v>
      </c>
      <c r="I725" s="73">
        <f t="shared" si="483"/>
        <v>0</v>
      </c>
      <c r="J725" s="73">
        <f t="shared" si="483"/>
        <v>0</v>
      </c>
      <c r="K725" s="6"/>
      <c r="L725" s="1"/>
      <c r="M725" s="1"/>
      <c r="W725" s="101">
        <f t="shared" si="453"/>
        <v>1497.6</v>
      </c>
    </row>
    <row r="726" spans="1:23" x14ac:dyDescent="0.25">
      <c r="A726" s="118"/>
      <c r="B726" s="126"/>
      <c r="C726" s="63" t="s">
        <v>114</v>
      </c>
      <c r="D726" s="48">
        <f>D729</f>
        <v>0</v>
      </c>
      <c r="E726" s="48">
        <f t="shared" ref="E726:J726" si="484">E729</f>
        <v>0</v>
      </c>
      <c r="F726" s="48">
        <f t="shared" si="484"/>
        <v>0</v>
      </c>
      <c r="G726" s="48">
        <f t="shared" si="484"/>
        <v>0</v>
      </c>
      <c r="H726" s="48">
        <f t="shared" si="484"/>
        <v>294</v>
      </c>
      <c r="I726" s="48">
        <f t="shared" si="484"/>
        <v>294</v>
      </c>
      <c r="J726" s="48">
        <f t="shared" si="484"/>
        <v>294</v>
      </c>
      <c r="K726" s="6"/>
      <c r="L726" s="1"/>
      <c r="M726" s="1"/>
      <c r="W726" s="101">
        <f t="shared" si="453"/>
        <v>882</v>
      </c>
    </row>
    <row r="727" spans="1:23" x14ac:dyDescent="0.25">
      <c r="A727" s="118"/>
      <c r="B727" s="126"/>
      <c r="C727" s="81" t="s">
        <v>173</v>
      </c>
      <c r="D727" s="73">
        <f>D728+D729</f>
        <v>0</v>
      </c>
      <c r="E727" s="73">
        <f t="shared" ref="E727:J727" si="485">E728+E729</f>
        <v>0</v>
      </c>
      <c r="F727" s="73">
        <f t="shared" si="485"/>
        <v>0</v>
      </c>
      <c r="G727" s="73">
        <f t="shared" si="485"/>
        <v>1497.6</v>
      </c>
      <c r="H727" s="73">
        <f t="shared" si="485"/>
        <v>294</v>
      </c>
      <c r="I727" s="73">
        <f t="shared" si="485"/>
        <v>294</v>
      </c>
      <c r="J727" s="73">
        <f t="shared" si="485"/>
        <v>294</v>
      </c>
      <c r="K727" s="6"/>
      <c r="L727" s="1"/>
      <c r="M727" s="1">
        <f>E727+F727+G727+H727+I727+J727</f>
        <v>2379.6</v>
      </c>
      <c r="W727" s="101">
        <f t="shared" si="453"/>
        <v>2379.6</v>
      </c>
    </row>
    <row r="728" spans="1:23" x14ac:dyDescent="0.25">
      <c r="A728" s="118"/>
      <c r="B728" s="126"/>
      <c r="C728" s="85" t="s">
        <v>113</v>
      </c>
      <c r="D728" s="73">
        <f>D732</f>
        <v>0</v>
      </c>
      <c r="E728" s="73">
        <f t="shared" ref="E728:J729" si="486">E732</f>
        <v>0</v>
      </c>
      <c r="F728" s="73">
        <f t="shared" si="486"/>
        <v>0</v>
      </c>
      <c r="G728" s="73">
        <f t="shared" si="486"/>
        <v>1497.6</v>
      </c>
      <c r="H728" s="73">
        <f t="shared" si="486"/>
        <v>0</v>
      </c>
      <c r="I728" s="73">
        <f t="shared" si="486"/>
        <v>0</v>
      </c>
      <c r="J728" s="73">
        <f t="shared" si="486"/>
        <v>0</v>
      </c>
      <c r="K728" s="6"/>
      <c r="L728" s="1"/>
      <c r="M728" s="1"/>
      <c r="W728" s="101"/>
    </row>
    <row r="729" spans="1:23" x14ac:dyDescent="0.25">
      <c r="A729" s="118"/>
      <c r="B729" s="126"/>
      <c r="C729" s="85" t="s">
        <v>114</v>
      </c>
      <c r="D729" s="73">
        <f>D733</f>
        <v>0</v>
      </c>
      <c r="E729" s="73">
        <f t="shared" si="486"/>
        <v>0</v>
      </c>
      <c r="F729" s="73">
        <f t="shared" si="486"/>
        <v>0</v>
      </c>
      <c r="G729" s="73">
        <f t="shared" si="486"/>
        <v>0</v>
      </c>
      <c r="H729" s="73">
        <f t="shared" si="486"/>
        <v>294</v>
      </c>
      <c r="I729" s="73">
        <f t="shared" si="486"/>
        <v>294</v>
      </c>
      <c r="J729" s="73">
        <f t="shared" si="486"/>
        <v>294</v>
      </c>
      <c r="K729" s="6"/>
      <c r="L729" s="1"/>
      <c r="M729" s="1"/>
      <c r="W729" s="101"/>
    </row>
    <row r="730" spans="1:23" x14ac:dyDescent="0.25">
      <c r="A730" s="118"/>
      <c r="B730" s="126"/>
      <c r="C730" s="81" t="s">
        <v>171</v>
      </c>
      <c r="D730" s="73"/>
      <c r="E730" s="73"/>
      <c r="F730" s="73"/>
      <c r="G730" s="73"/>
      <c r="H730" s="73"/>
      <c r="I730" s="73"/>
      <c r="J730" s="73"/>
      <c r="K730" s="6"/>
      <c r="L730" s="1"/>
      <c r="M730" s="1"/>
      <c r="W730" s="101"/>
    </row>
    <row r="731" spans="1:23" ht="23.25" x14ac:dyDescent="0.25">
      <c r="A731" s="118"/>
      <c r="B731" s="126"/>
      <c r="C731" s="17" t="s">
        <v>151</v>
      </c>
      <c r="D731" s="73">
        <f>D732+D733</f>
        <v>0</v>
      </c>
      <c r="E731" s="73">
        <f t="shared" ref="E731:J731" si="487">E732+E733</f>
        <v>0</v>
      </c>
      <c r="F731" s="73">
        <f t="shared" si="487"/>
        <v>0</v>
      </c>
      <c r="G731" s="73">
        <f t="shared" si="487"/>
        <v>1497.6</v>
      </c>
      <c r="H731" s="73">
        <f t="shared" si="487"/>
        <v>294</v>
      </c>
      <c r="I731" s="73">
        <f t="shared" si="487"/>
        <v>294</v>
      </c>
      <c r="J731" s="73">
        <f t="shared" si="487"/>
        <v>294</v>
      </c>
      <c r="K731" s="6"/>
      <c r="L731" s="1"/>
      <c r="M731" s="1"/>
      <c r="W731" s="101">
        <f t="shared" si="453"/>
        <v>2379.6</v>
      </c>
    </row>
    <row r="732" spans="1:23" x14ac:dyDescent="0.25">
      <c r="A732" s="118"/>
      <c r="B732" s="126"/>
      <c r="C732" s="63" t="s">
        <v>113</v>
      </c>
      <c r="D732" s="73">
        <v>0</v>
      </c>
      <c r="E732" s="73">
        <v>0</v>
      </c>
      <c r="F732" s="73">
        <v>0</v>
      </c>
      <c r="G732" s="73">
        <v>1497.6</v>
      </c>
      <c r="H732" s="48">
        <v>0</v>
      </c>
      <c r="I732" s="48">
        <v>0</v>
      </c>
      <c r="J732" s="48">
        <v>0</v>
      </c>
      <c r="K732" s="6"/>
      <c r="L732" s="1"/>
      <c r="M732" s="1"/>
      <c r="W732" s="101">
        <f t="shared" si="453"/>
        <v>1497.6</v>
      </c>
    </row>
    <row r="733" spans="1:23" x14ac:dyDescent="0.25">
      <c r="A733" s="128"/>
      <c r="B733" s="126"/>
      <c r="C733" s="63" t="s">
        <v>114</v>
      </c>
      <c r="D733" s="48">
        <v>0</v>
      </c>
      <c r="E733" s="48">
        <v>0</v>
      </c>
      <c r="F733" s="48">
        <v>0</v>
      </c>
      <c r="G733" s="48">
        <v>0</v>
      </c>
      <c r="H733" s="73">
        <v>294</v>
      </c>
      <c r="I733" s="73">
        <v>294</v>
      </c>
      <c r="J733" s="73">
        <v>294</v>
      </c>
      <c r="K733" s="6"/>
      <c r="L733" s="1"/>
      <c r="M733" s="1"/>
      <c r="W733" s="101">
        <f t="shared" si="453"/>
        <v>882</v>
      </c>
    </row>
    <row r="734" spans="1:23" ht="15.75" customHeight="1" x14ac:dyDescent="0.25">
      <c r="A734" s="134" t="s">
        <v>143</v>
      </c>
      <c r="B734" s="125" t="s">
        <v>139</v>
      </c>
      <c r="C734" s="17" t="s">
        <v>147</v>
      </c>
      <c r="D734" s="73">
        <f>D735+D736</f>
        <v>0</v>
      </c>
      <c r="E734" s="73">
        <f t="shared" ref="E734:J734" si="488">E735+E736</f>
        <v>0</v>
      </c>
      <c r="F734" s="73">
        <f t="shared" si="488"/>
        <v>0</v>
      </c>
      <c r="G734" s="73">
        <f t="shared" si="488"/>
        <v>0</v>
      </c>
      <c r="H734" s="73">
        <f t="shared" si="488"/>
        <v>10</v>
      </c>
      <c r="I734" s="73">
        <f t="shared" si="488"/>
        <v>0</v>
      </c>
      <c r="J734" s="73">
        <f t="shared" si="488"/>
        <v>0</v>
      </c>
      <c r="K734" s="6"/>
      <c r="L734" s="1"/>
      <c r="M734" s="1"/>
      <c r="W734" s="101">
        <f t="shared" si="453"/>
        <v>10</v>
      </c>
    </row>
    <row r="735" spans="1:23" ht="15.75" customHeight="1" x14ac:dyDescent="0.25">
      <c r="A735" s="135"/>
      <c r="B735" s="126"/>
      <c r="C735" s="63" t="s">
        <v>113</v>
      </c>
      <c r="D735" s="73">
        <f>D738</f>
        <v>0</v>
      </c>
      <c r="E735" s="73">
        <f t="shared" ref="E735:J735" si="489">E738</f>
        <v>0</v>
      </c>
      <c r="F735" s="73">
        <f t="shared" si="489"/>
        <v>0</v>
      </c>
      <c r="G735" s="73">
        <f t="shared" si="489"/>
        <v>0</v>
      </c>
      <c r="H735" s="73">
        <f t="shared" si="489"/>
        <v>0</v>
      </c>
      <c r="I735" s="73">
        <f t="shared" si="489"/>
        <v>0</v>
      </c>
      <c r="J735" s="73">
        <f t="shared" si="489"/>
        <v>0</v>
      </c>
      <c r="K735" s="6"/>
      <c r="L735" s="1"/>
      <c r="M735" s="1"/>
      <c r="W735" s="101">
        <f t="shared" si="453"/>
        <v>0</v>
      </c>
    </row>
    <row r="736" spans="1:23" ht="15.75" customHeight="1" x14ac:dyDescent="0.25">
      <c r="A736" s="135"/>
      <c r="B736" s="126"/>
      <c r="C736" s="63" t="s">
        <v>114</v>
      </c>
      <c r="D736" s="48">
        <f>D739</f>
        <v>0</v>
      </c>
      <c r="E736" s="48">
        <f t="shared" ref="E736:J736" si="490">E739</f>
        <v>0</v>
      </c>
      <c r="F736" s="48">
        <f t="shared" si="490"/>
        <v>0</v>
      </c>
      <c r="G736" s="48">
        <f t="shared" si="490"/>
        <v>0</v>
      </c>
      <c r="H736" s="48">
        <f t="shared" si="490"/>
        <v>10</v>
      </c>
      <c r="I736" s="48">
        <f t="shared" si="490"/>
        <v>0</v>
      </c>
      <c r="J736" s="48">
        <f t="shared" si="490"/>
        <v>0</v>
      </c>
      <c r="K736" s="6"/>
      <c r="L736" s="1"/>
      <c r="M736" s="1"/>
      <c r="W736" s="101">
        <f t="shared" si="453"/>
        <v>10</v>
      </c>
    </row>
    <row r="737" spans="1:23" x14ac:dyDescent="0.25">
      <c r="A737" s="135"/>
      <c r="B737" s="126"/>
      <c r="C737" s="81" t="s">
        <v>173</v>
      </c>
      <c r="D737" s="73">
        <f>D738+D739</f>
        <v>0</v>
      </c>
      <c r="E737" s="73">
        <f t="shared" ref="E737:J737" si="491">E738+E739</f>
        <v>0</v>
      </c>
      <c r="F737" s="73">
        <f t="shared" si="491"/>
        <v>0</v>
      </c>
      <c r="G737" s="73">
        <f t="shared" si="491"/>
        <v>0</v>
      </c>
      <c r="H737" s="73">
        <f t="shared" si="491"/>
        <v>10</v>
      </c>
      <c r="I737" s="73">
        <f t="shared" si="491"/>
        <v>0</v>
      </c>
      <c r="J737" s="73">
        <f t="shared" si="491"/>
        <v>0</v>
      </c>
      <c r="K737" s="6"/>
      <c r="L737" s="1"/>
      <c r="M737" s="1"/>
      <c r="W737" s="101">
        <f t="shared" si="453"/>
        <v>10</v>
      </c>
    </row>
    <row r="738" spans="1:23" x14ac:dyDescent="0.25">
      <c r="A738" s="135"/>
      <c r="B738" s="126"/>
      <c r="C738" s="85" t="s">
        <v>113</v>
      </c>
      <c r="D738" s="73">
        <f>D742</f>
        <v>0</v>
      </c>
      <c r="E738" s="73">
        <f t="shared" ref="E738:J738" si="492">E742</f>
        <v>0</v>
      </c>
      <c r="F738" s="73">
        <f t="shared" si="492"/>
        <v>0</v>
      </c>
      <c r="G738" s="73">
        <f t="shared" si="492"/>
        <v>0</v>
      </c>
      <c r="H738" s="73">
        <f t="shared" si="492"/>
        <v>0</v>
      </c>
      <c r="I738" s="73">
        <f t="shared" si="492"/>
        <v>0</v>
      </c>
      <c r="J738" s="73">
        <f t="shared" si="492"/>
        <v>0</v>
      </c>
      <c r="K738" s="6"/>
      <c r="L738" s="1"/>
      <c r="M738" s="1"/>
      <c r="W738" s="101"/>
    </row>
    <row r="739" spans="1:23" x14ac:dyDescent="0.25">
      <c r="A739" s="135"/>
      <c r="B739" s="126"/>
      <c r="C739" s="85" t="s">
        <v>114</v>
      </c>
      <c r="D739" s="73">
        <f>D743</f>
        <v>0</v>
      </c>
      <c r="E739" s="73">
        <f t="shared" ref="E739:J739" si="493">E743</f>
        <v>0</v>
      </c>
      <c r="F739" s="73">
        <f t="shared" si="493"/>
        <v>0</v>
      </c>
      <c r="G739" s="73">
        <f t="shared" si="493"/>
        <v>0</v>
      </c>
      <c r="H739" s="73">
        <f t="shared" si="493"/>
        <v>10</v>
      </c>
      <c r="I739" s="73">
        <f t="shared" si="493"/>
        <v>0</v>
      </c>
      <c r="J739" s="73">
        <f t="shared" si="493"/>
        <v>0</v>
      </c>
      <c r="K739" s="6"/>
      <c r="L739" s="1"/>
      <c r="M739" s="1"/>
      <c r="W739" s="101"/>
    </row>
    <row r="740" spans="1:23" x14ac:dyDescent="0.25">
      <c r="A740" s="135"/>
      <c r="B740" s="126"/>
      <c r="C740" s="81" t="s">
        <v>171</v>
      </c>
      <c r="D740" s="73"/>
      <c r="E740" s="73"/>
      <c r="F740" s="73"/>
      <c r="G740" s="73"/>
      <c r="H740" s="73"/>
      <c r="I740" s="73"/>
      <c r="J740" s="73"/>
      <c r="K740" s="6"/>
      <c r="L740" s="1"/>
      <c r="M740" s="1"/>
      <c r="W740" s="101"/>
    </row>
    <row r="741" spans="1:23" ht="23.25" x14ac:dyDescent="0.25">
      <c r="A741" s="135"/>
      <c r="B741" s="126"/>
      <c r="C741" s="17" t="s">
        <v>151</v>
      </c>
      <c r="D741" s="73">
        <f>D742+D743</f>
        <v>0</v>
      </c>
      <c r="E741" s="73">
        <f t="shared" ref="E741:J741" si="494">E742+E743</f>
        <v>0</v>
      </c>
      <c r="F741" s="73">
        <f t="shared" si="494"/>
        <v>0</v>
      </c>
      <c r="G741" s="73">
        <f t="shared" si="494"/>
        <v>0</v>
      </c>
      <c r="H741" s="73">
        <f t="shared" si="494"/>
        <v>10</v>
      </c>
      <c r="I741" s="73">
        <f t="shared" si="494"/>
        <v>0</v>
      </c>
      <c r="J741" s="73">
        <f t="shared" si="494"/>
        <v>0</v>
      </c>
      <c r="K741" s="6"/>
      <c r="L741" s="1"/>
      <c r="M741" s="1"/>
      <c r="W741" s="101">
        <f t="shared" si="453"/>
        <v>10</v>
      </c>
    </row>
    <row r="742" spans="1:23" ht="15.75" customHeight="1" x14ac:dyDescent="0.25">
      <c r="A742" s="135"/>
      <c r="B742" s="126"/>
      <c r="C742" s="63" t="s">
        <v>113</v>
      </c>
      <c r="D742" s="73">
        <v>0</v>
      </c>
      <c r="E742" s="73">
        <v>0</v>
      </c>
      <c r="F742" s="73">
        <v>0</v>
      </c>
      <c r="G742" s="73">
        <v>0</v>
      </c>
      <c r="H742" s="48">
        <v>0</v>
      </c>
      <c r="I742" s="48">
        <v>0</v>
      </c>
      <c r="J742" s="48">
        <v>0</v>
      </c>
      <c r="K742" s="6"/>
      <c r="L742" s="1"/>
      <c r="M742" s="1"/>
      <c r="W742" s="101">
        <f t="shared" si="453"/>
        <v>0</v>
      </c>
    </row>
    <row r="743" spans="1:23" ht="15.75" customHeight="1" x14ac:dyDescent="0.25">
      <c r="A743" s="135"/>
      <c r="B743" s="126"/>
      <c r="C743" s="63" t="s">
        <v>114</v>
      </c>
      <c r="D743" s="48">
        <v>0</v>
      </c>
      <c r="E743" s="48">
        <v>0</v>
      </c>
      <c r="F743" s="48">
        <v>0</v>
      </c>
      <c r="G743" s="48">
        <v>0</v>
      </c>
      <c r="H743" s="73">
        <v>10</v>
      </c>
      <c r="I743" s="73">
        <v>0</v>
      </c>
      <c r="J743" s="73">
        <v>0</v>
      </c>
      <c r="K743" s="6"/>
      <c r="L743" s="1"/>
      <c r="M743" s="1"/>
      <c r="W743" s="101">
        <f t="shared" si="453"/>
        <v>10</v>
      </c>
    </row>
    <row r="744" spans="1:23" x14ac:dyDescent="0.25">
      <c r="A744" s="129" t="s">
        <v>49</v>
      </c>
      <c r="B744" s="125" t="s">
        <v>178</v>
      </c>
      <c r="C744" s="17" t="s">
        <v>147</v>
      </c>
      <c r="D744" s="48">
        <f>D745+D746</f>
        <v>0</v>
      </c>
      <c r="E744" s="48">
        <f t="shared" ref="E744" si="495">E745+E746</f>
        <v>0</v>
      </c>
      <c r="F744" s="48">
        <f t="shared" ref="F744" si="496">F745+F746</f>
        <v>0</v>
      </c>
      <c r="G744" s="48">
        <f t="shared" ref="G744" si="497">G745+G746</f>
        <v>0</v>
      </c>
      <c r="H744" s="48">
        <f t="shared" ref="H744" si="498">H745+H746</f>
        <v>0</v>
      </c>
      <c r="I744" s="48">
        <f t="shared" ref="I744" si="499">I745+I746</f>
        <v>0</v>
      </c>
      <c r="J744" s="48">
        <f t="shared" ref="J744" si="500">J745+J746</f>
        <v>0</v>
      </c>
      <c r="K744" s="7"/>
      <c r="L744" s="1"/>
      <c r="M744" s="1">
        <f t="shared" ref="M744:M764" si="501">E744+F744+G744+H744+I744+J744</f>
        <v>0</v>
      </c>
      <c r="W744" s="101">
        <f t="shared" si="453"/>
        <v>0</v>
      </c>
    </row>
    <row r="745" spans="1:23" x14ac:dyDescent="0.25">
      <c r="A745" s="130"/>
      <c r="B745" s="126"/>
      <c r="C745" s="63" t="s">
        <v>113</v>
      </c>
      <c r="D745" s="48">
        <f>D748</f>
        <v>0</v>
      </c>
      <c r="E745" s="48">
        <f t="shared" ref="E745:J745" si="502">E748</f>
        <v>0</v>
      </c>
      <c r="F745" s="48">
        <f t="shared" si="502"/>
        <v>0</v>
      </c>
      <c r="G745" s="48">
        <f t="shared" si="502"/>
        <v>0</v>
      </c>
      <c r="H745" s="48">
        <f t="shared" si="502"/>
        <v>0</v>
      </c>
      <c r="I745" s="48">
        <f t="shared" si="502"/>
        <v>0</v>
      </c>
      <c r="J745" s="48">
        <f t="shared" si="502"/>
        <v>0</v>
      </c>
      <c r="K745" s="7"/>
      <c r="L745" s="1"/>
      <c r="M745" s="1">
        <f t="shared" si="501"/>
        <v>0</v>
      </c>
      <c r="W745" s="101">
        <f t="shared" si="453"/>
        <v>0</v>
      </c>
    </row>
    <row r="746" spans="1:23" x14ac:dyDescent="0.25">
      <c r="A746" s="130"/>
      <c r="B746" s="126"/>
      <c r="C746" s="63" t="s">
        <v>114</v>
      </c>
      <c r="D746" s="48">
        <f>D749</f>
        <v>0</v>
      </c>
      <c r="E746" s="48">
        <f t="shared" ref="E746:J746" si="503">E749</f>
        <v>0</v>
      </c>
      <c r="F746" s="48">
        <f t="shared" si="503"/>
        <v>0</v>
      </c>
      <c r="G746" s="48">
        <f t="shared" si="503"/>
        <v>0</v>
      </c>
      <c r="H746" s="48">
        <f t="shared" si="503"/>
        <v>0</v>
      </c>
      <c r="I746" s="48">
        <f t="shared" si="503"/>
        <v>0</v>
      </c>
      <c r="J746" s="48">
        <f t="shared" si="503"/>
        <v>0</v>
      </c>
      <c r="K746" s="7"/>
      <c r="L746" s="1"/>
      <c r="M746" s="1">
        <f t="shared" si="501"/>
        <v>0</v>
      </c>
      <c r="W746" s="101">
        <f t="shared" si="453"/>
        <v>0</v>
      </c>
    </row>
    <row r="747" spans="1:23" x14ac:dyDescent="0.25">
      <c r="A747" s="130"/>
      <c r="B747" s="126"/>
      <c r="C747" s="81" t="s">
        <v>173</v>
      </c>
      <c r="D747" s="48">
        <f>D748+D749</f>
        <v>0</v>
      </c>
      <c r="E747" s="48">
        <f t="shared" ref="E747" si="504">E748+E749</f>
        <v>0</v>
      </c>
      <c r="F747" s="48">
        <f t="shared" ref="F747" si="505">F748+F749</f>
        <v>0</v>
      </c>
      <c r="G747" s="48">
        <f t="shared" ref="G747" si="506">G748+G749</f>
        <v>0</v>
      </c>
      <c r="H747" s="48">
        <f t="shared" ref="H747" si="507">H748+H749</f>
        <v>0</v>
      </c>
      <c r="I747" s="48">
        <f t="shared" ref="I747" si="508">I748+I749</f>
        <v>0</v>
      </c>
      <c r="J747" s="48">
        <f t="shared" ref="J747" si="509">J748+J749</f>
        <v>0</v>
      </c>
      <c r="K747" s="7"/>
      <c r="L747" s="1"/>
      <c r="M747" s="1"/>
      <c r="W747" s="101"/>
    </row>
    <row r="748" spans="1:23" x14ac:dyDescent="0.25">
      <c r="A748" s="130"/>
      <c r="B748" s="126"/>
      <c r="C748" s="85" t="s">
        <v>113</v>
      </c>
      <c r="D748" s="48">
        <f>D752</f>
        <v>0</v>
      </c>
      <c r="E748" s="48">
        <f t="shared" ref="E748:J748" si="510">E752</f>
        <v>0</v>
      </c>
      <c r="F748" s="48">
        <f t="shared" si="510"/>
        <v>0</v>
      </c>
      <c r="G748" s="48">
        <f t="shared" si="510"/>
        <v>0</v>
      </c>
      <c r="H748" s="48">
        <f t="shared" si="510"/>
        <v>0</v>
      </c>
      <c r="I748" s="48">
        <f t="shared" si="510"/>
        <v>0</v>
      </c>
      <c r="J748" s="48">
        <f t="shared" si="510"/>
        <v>0</v>
      </c>
      <c r="K748" s="7"/>
      <c r="L748" s="1"/>
      <c r="M748" s="1"/>
      <c r="W748" s="101"/>
    </row>
    <row r="749" spans="1:23" x14ac:dyDescent="0.25">
      <c r="A749" s="130"/>
      <c r="B749" s="126"/>
      <c r="C749" s="85" t="s">
        <v>114</v>
      </c>
      <c r="D749" s="48">
        <f>D753</f>
        <v>0</v>
      </c>
      <c r="E749" s="48">
        <f t="shared" ref="E749:J749" si="511">E753</f>
        <v>0</v>
      </c>
      <c r="F749" s="48">
        <f t="shared" si="511"/>
        <v>0</v>
      </c>
      <c r="G749" s="48">
        <f t="shared" si="511"/>
        <v>0</v>
      </c>
      <c r="H749" s="48">
        <f t="shared" si="511"/>
        <v>0</v>
      </c>
      <c r="I749" s="48">
        <f t="shared" si="511"/>
        <v>0</v>
      </c>
      <c r="J749" s="48">
        <f t="shared" si="511"/>
        <v>0</v>
      </c>
      <c r="K749" s="7"/>
      <c r="L749" s="1"/>
      <c r="M749" s="1"/>
      <c r="W749" s="101"/>
    </row>
    <row r="750" spans="1:23" x14ac:dyDescent="0.25">
      <c r="A750" s="130"/>
      <c r="B750" s="126"/>
      <c r="C750" s="81" t="s">
        <v>171</v>
      </c>
      <c r="D750" s="48"/>
      <c r="E750" s="48"/>
      <c r="F750" s="48"/>
      <c r="G750" s="48"/>
      <c r="H750" s="48"/>
      <c r="I750" s="48"/>
      <c r="J750" s="48"/>
      <c r="K750" s="7"/>
      <c r="L750" s="1"/>
      <c r="M750" s="1"/>
      <c r="W750" s="101"/>
    </row>
    <row r="751" spans="1:23" ht="23.25" x14ac:dyDescent="0.25">
      <c r="A751" s="130"/>
      <c r="B751" s="126"/>
      <c r="C751" s="17" t="s">
        <v>151</v>
      </c>
      <c r="D751" s="48">
        <f>D752+D753</f>
        <v>0</v>
      </c>
      <c r="E751" s="48">
        <f t="shared" ref="E751" si="512">E752+E753</f>
        <v>0</v>
      </c>
      <c r="F751" s="48">
        <f t="shared" ref="F751" si="513">F752+F753</f>
        <v>0</v>
      </c>
      <c r="G751" s="48">
        <f t="shared" ref="G751" si="514">G752+G753</f>
        <v>0</v>
      </c>
      <c r="H751" s="48">
        <f t="shared" ref="H751" si="515">H752+H753</f>
        <v>0</v>
      </c>
      <c r="I751" s="48">
        <f t="shared" ref="I751" si="516">I752+I753</f>
        <v>0</v>
      </c>
      <c r="J751" s="48">
        <f t="shared" ref="J751" si="517">J752+J753</f>
        <v>0</v>
      </c>
      <c r="K751" s="7"/>
      <c r="L751" s="1"/>
      <c r="M751" s="1"/>
      <c r="W751" s="101"/>
    </row>
    <row r="752" spans="1:23" x14ac:dyDescent="0.25">
      <c r="A752" s="130"/>
      <c r="B752" s="126"/>
      <c r="C752" s="63" t="s">
        <v>113</v>
      </c>
      <c r="D752" s="48">
        <v>0</v>
      </c>
      <c r="E752" s="48">
        <v>0</v>
      </c>
      <c r="F752" s="48">
        <v>0</v>
      </c>
      <c r="G752" s="48">
        <v>0</v>
      </c>
      <c r="H752" s="48">
        <v>0</v>
      </c>
      <c r="I752" s="48">
        <v>0</v>
      </c>
      <c r="J752" s="48">
        <v>0</v>
      </c>
      <c r="K752" s="7"/>
      <c r="L752" s="1"/>
      <c r="M752" s="1"/>
      <c r="W752" s="101"/>
    </row>
    <row r="753" spans="1:23" x14ac:dyDescent="0.25">
      <c r="A753" s="131"/>
      <c r="B753" s="127"/>
      <c r="C753" s="63" t="s">
        <v>114</v>
      </c>
      <c r="D753" s="48">
        <v>0</v>
      </c>
      <c r="E753" s="48">
        <v>0</v>
      </c>
      <c r="F753" s="48">
        <v>0</v>
      </c>
      <c r="G753" s="48">
        <v>0</v>
      </c>
      <c r="H753" s="48">
        <v>0</v>
      </c>
      <c r="I753" s="48">
        <v>0</v>
      </c>
      <c r="J753" s="48">
        <v>0</v>
      </c>
      <c r="K753" s="7"/>
      <c r="L753" s="1"/>
      <c r="M753" s="1"/>
      <c r="W753" s="101"/>
    </row>
    <row r="754" spans="1:23" x14ac:dyDescent="0.25">
      <c r="A754" s="129" t="s">
        <v>50</v>
      </c>
      <c r="B754" s="125" t="s">
        <v>51</v>
      </c>
      <c r="C754" s="17" t="s">
        <v>147</v>
      </c>
      <c r="D754" s="48">
        <f>D755+D756</f>
        <v>0</v>
      </c>
      <c r="E754" s="48">
        <f t="shared" ref="E754:J754" si="518">E755+E756</f>
        <v>0</v>
      </c>
      <c r="F754" s="48">
        <f t="shared" si="518"/>
        <v>0</v>
      </c>
      <c r="G754" s="48">
        <f t="shared" si="518"/>
        <v>0</v>
      </c>
      <c r="H754" s="48">
        <f t="shared" si="518"/>
        <v>0</v>
      </c>
      <c r="I754" s="48">
        <f t="shared" si="518"/>
        <v>0</v>
      </c>
      <c r="J754" s="48">
        <f t="shared" si="518"/>
        <v>0</v>
      </c>
      <c r="K754" s="7"/>
      <c r="L754" s="1"/>
      <c r="M754" s="1">
        <f t="shared" si="501"/>
        <v>0</v>
      </c>
      <c r="W754" s="101">
        <f t="shared" si="453"/>
        <v>0</v>
      </c>
    </row>
    <row r="755" spans="1:23" x14ac:dyDescent="0.25">
      <c r="A755" s="130"/>
      <c r="B755" s="126"/>
      <c r="C755" s="63" t="s">
        <v>113</v>
      </c>
      <c r="D755" s="48">
        <f>D758</f>
        <v>0</v>
      </c>
      <c r="E755" s="48">
        <f t="shared" ref="E755:J755" si="519">E758</f>
        <v>0</v>
      </c>
      <c r="F755" s="48">
        <f t="shared" si="519"/>
        <v>0</v>
      </c>
      <c r="G755" s="48">
        <f t="shared" si="519"/>
        <v>0</v>
      </c>
      <c r="H755" s="48">
        <f t="shared" si="519"/>
        <v>0</v>
      </c>
      <c r="I755" s="48">
        <f t="shared" si="519"/>
        <v>0</v>
      </c>
      <c r="J755" s="48">
        <f t="shared" si="519"/>
        <v>0</v>
      </c>
      <c r="K755" s="7"/>
      <c r="L755" s="1"/>
      <c r="M755" s="1"/>
      <c r="W755" s="101"/>
    </row>
    <row r="756" spans="1:23" x14ac:dyDescent="0.25">
      <c r="A756" s="130"/>
      <c r="B756" s="126"/>
      <c r="C756" s="63" t="s">
        <v>114</v>
      </c>
      <c r="D756" s="48">
        <f>D759</f>
        <v>0</v>
      </c>
      <c r="E756" s="48">
        <f t="shared" ref="E756:J756" si="520">E759</f>
        <v>0</v>
      </c>
      <c r="F756" s="48">
        <f t="shared" si="520"/>
        <v>0</v>
      </c>
      <c r="G756" s="48">
        <f t="shared" si="520"/>
        <v>0</v>
      </c>
      <c r="H756" s="48">
        <f t="shared" si="520"/>
        <v>0</v>
      </c>
      <c r="I756" s="48">
        <f t="shared" si="520"/>
        <v>0</v>
      </c>
      <c r="J756" s="48">
        <f t="shared" si="520"/>
        <v>0</v>
      </c>
      <c r="K756" s="7"/>
      <c r="L756" s="1"/>
      <c r="M756" s="1"/>
      <c r="W756" s="101"/>
    </row>
    <row r="757" spans="1:23" x14ac:dyDescent="0.25">
      <c r="A757" s="130"/>
      <c r="B757" s="126"/>
      <c r="C757" s="81" t="s">
        <v>173</v>
      </c>
      <c r="D757" s="48">
        <f>D758+D759</f>
        <v>0</v>
      </c>
      <c r="E757" s="48">
        <f t="shared" ref="E757:J757" si="521">E758+E759</f>
        <v>0</v>
      </c>
      <c r="F757" s="48">
        <f t="shared" si="521"/>
        <v>0</v>
      </c>
      <c r="G757" s="48">
        <f t="shared" si="521"/>
        <v>0</v>
      </c>
      <c r="H757" s="48">
        <f t="shared" si="521"/>
        <v>0</v>
      </c>
      <c r="I757" s="48">
        <f t="shared" si="521"/>
        <v>0</v>
      </c>
      <c r="J757" s="48">
        <f t="shared" si="521"/>
        <v>0</v>
      </c>
      <c r="K757" s="7"/>
      <c r="L757" s="1"/>
      <c r="M757" s="1">
        <f t="shared" si="501"/>
        <v>0</v>
      </c>
      <c r="W757" s="101">
        <f t="shared" si="453"/>
        <v>0</v>
      </c>
    </row>
    <row r="758" spans="1:23" x14ac:dyDescent="0.25">
      <c r="A758" s="130"/>
      <c r="B758" s="126"/>
      <c r="C758" s="85" t="s">
        <v>113</v>
      </c>
      <c r="D758" s="48">
        <f>D762</f>
        <v>0</v>
      </c>
      <c r="E758" s="48">
        <f t="shared" ref="E758:J758" si="522">E762</f>
        <v>0</v>
      </c>
      <c r="F758" s="48">
        <f t="shared" si="522"/>
        <v>0</v>
      </c>
      <c r="G758" s="48">
        <f t="shared" si="522"/>
        <v>0</v>
      </c>
      <c r="H758" s="48">
        <f t="shared" si="522"/>
        <v>0</v>
      </c>
      <c r="I758" s="48">
        <f t="shared" si="522"/>
        <v>0</v>
      </c>
      <c r="J758" s="48">
        <f t="shared" si="522"/>
        <v>0</v>
      </c>
      <c r="K758" s="7"/>
      <c r="L758" s="1"/>
      <c r="M758" s="1"/>
      <c r="W758" s="101"/>
    </row>
    <row r="759" spans="1:23" x14ac:dyDescent="0.25">
      <c r="A759" s="130"/>
      <c r="B759" s="126"/>
      <c r="C759" s="85" t="s">
        <v>114</v>
      </c>
      <c r="D759" s="48">
        <f>D763</f>
        <v>0</v>
      </c>
      <c r="E759" s="48">
        <f t="shared" ref="E759:J759" si="523">E763</f>
        <v>0</v>
      </c>
      <c r="F759" s="48">
        <f t="shared" si="523"/>
        <v>0</v>
      </c>
      <c r="G759" s="48">
        <f t="shared" si="523"/>
        <v>0</v>
      </c>
      <c r="H759" s="48">
        <f t="shared" si="523"/>
        <v>0</v>
      </c>
      <c r="I759" s="48">
        <f t="shared" si="523"/>
        <v>0</v>
      </c>
      <c r="J759" s="48">
        <f t="shared" si="523"/>
        <v>0</v>
      </c>
      <c r="K759" s="7"/>
      <c r="L759" s="1"/>
      <c r="M759" s="1"/>
      <c r="W759" s="101"/>
    </row>
    <row r="760" spans="1:23" x14ac:dyDescent="0.25">
      <c r="A760" s="130"/>
      <c r="B760" s="126"/>
      <c r="C760" s="81" t="s">
        <v>171</v>
      </c>
      <c r="D760" s="48"/>
      <c r="E760" s="48"/>
      <c r="F760" s="48"/>
      <c r="G760" s="48"/>
      <c r="H760" s="48"/>
      <c r="I760" s="48"/>
      <c r="J760" s="48"/>
      <c r="K760" s="7"/>
      <c r="L760" s="1"/>
      <c r="M760" s="1"/>
      <c r="W760" s="101"/>
    </row>
    <row r="761" spans="1:23" ht="23.25" x14ac:dyDescent="0.25">
      <c r="A761" s="130"/>
      <c r="B761" s="126"/>
      <c r="C761" s="17" t="s">
        <v>151</v>
      </c>
      <c r="D761" s="48">
        <f>D762+D763</f>
        <v>0</v>
      </c>
      <c r="E761" s="48">
        <f t="shared" ref="E761:J761" si="524">E762+E763</f>
        <v>0</v>
      </c>
      <c r="F761" s="48">
        <f t="shared" si="524"/>
        <v>0</v>
      </c>
      <c r="G761" s="48">
        <f t="shared" si="524"/>
        <v>0</v>
      </c>
      <c r="H761" s="48">
        <f t="shared" si="524"/>
        <v>0</v>
      </c>
      <c r="I761" s="48">
        <f t="shared" si="524"/>
        <v>0</v>
      </c>
      <c r="J761" s="48">
        <f t="shared" si="524"/>
        <v>0</v>
      </c>
      <c r="K761" s="7"/>
      <c r="L761" s="1"/>
      <c r="M761" s="1">
        <f t="shared" si="501"/>
        <v>0</v>
      </c>
      <c r="W761" s="101">
        <f t="shared" si="453"/>
        <v>0</v>
      </c>
    </row>
    <row r="762" spans="1:23" x14ac:dyDescent="0.25">
      <c r="A762" s="130"/>
      <c r="B762" s="126"/>
      <c r="C762" s="63" t="s">
        <v>113</v>
      </c>
      <c r="D762" s="48">
        <v>0</v>
      </c>
      <c r="E762" s="48">
        <v>0</v>
      </c>
      <c r="F762" s="48">
        <v>0</v>
      </c>
      <c r="G762" s="48">
        <v>0</v>
      </c>
      <c r="H762" s="48">
        <v>0</v>
      </c>
      <c r="I762" s="48">
        <v>0</v>
      </c>
      <c r="J762" s="48">
        <v>0</v>
      </c>
      <c r="K762" s="7"/>
      <c r="L762" s="1"/>
      <c r="M762" s="1"/>
      <c r="W762" s="101"/>
    </row>
    <row r="763" spans="1:23" x14ac:dyDescent="0.25">
      <c r="A763" s="131"/>
      <c r="B763" s="127"/>
      <c r="C763" s="63" t="s">
        <v>114</v>
      </c>
      <c r="D763" s="48">
        <v>0</v>
      </c>
      <c r="E763" s="48">
        <v>0</v>
      </c>
      <c r="F763" s="48">
        <v>0</v>
      </c>
      <c r="G763" s="48">
        <v>0</v>
      </c>
      <c r="H763" s="48">
        <v>0</v>
      </c>
      <c r="I763" s="48">
        <v>0</v>
      </c>
      <c r="J763" s="48">
        <v>0</v>
      </c>
      <c r="K763" s="7"/>
      <c r="L763" s="1"/>
      <c r="M763" s="1"/>
      <c r="W763" s="101"/>
    </row>
    <row r="764" spans="1:23" ht="15" customHeight="1" x14ac:dyDescent="0.25">
      <c r="A764" s="129" t="s">
        <v>66</v>
      </c>
      <c r="B764" s="125" t="s">
        <v>149</v>
      </c>
      <c r="C764" s="17" t="s">
        <v>147</v>
      </c>
      <c r="D764" s="73">
        <f>D765+D766</f>
        <v>0</v>
      </c>
      <c r="E764" s="73">
        <f>E765+E766</f>
        <v>0</v>
      </c>
      <c r="F764" s="73">
        <f t="shared" ref="F764:G764" si="525">F765+F766</f>
        <v>1200</v>
      </c>
      <c r="G764" s="73">
        <f t="shared" si="525"/>
        <v>547.45000000000005</v>
      </c>
      <c r="H764" s="73">
        <f t="shared" ref="H764:I764" si="526">H765+H766</f>
        <v>727.22</v>
      </c>
      <c r="I764" s="73">
        <f t="shared" si="526"/>
        <v>559.15</v>
      </c>
      <c r="J764" s="73">
        <f t="shared" ref="J764" si="527">J765+J766</f>
        <v>559.15</v>
      </c>
      <c r="K764" s="7"/>
      <c r="L764" s="1"/>
      <c r="M764" s="1">
        <f t="shared" si="501"/>
        <v>3592.9700000000003</v>
      </c>
      <c r="W764" s="101">
        <f t="shared" si="453"/>
        <v>3592.9700000000003</v>
      </c>
    </row>
    <row r="765" spans="1:23" x14ac:dyDescent="0.25">
      <c r="A765" s="130"/>
      <c r="B765" s="126"/>
      <c r="C765" s="63" t="s">
        <v>113</v>
      </c>
      <c r="D765" s="73">
        <f>D768</f>
        <v>0</v>
      </c>
      <c r="E765" s="73">
        <f t="shared" ref="E765:J765" si="528">E768</f>
        <v>0</v>
      </c>
      <c r="F765" s="73">
        <f t="shared" si="528"/>
        <v>1200</v>
      </c>
      <c r="G765" s="73">
        <f t="shared" si="528"/>
        <v>547.45000000000005</v>
      </c>
      <c r="H765" s="73">
        <f t="shared" si="528"/>
        <v>0</v>
      </c>
      <c r="I765" s="73">
        <f t="shared" si="528"/>
        <v>0</v>
      </c>
      <c r="J765" s="73">
        <f t="shared" si="528"/>
        <v>0</v>
      </c>
      <c r="K765" s="7"/>
      <c r="L765" s="1"/>
      <c r="M765" s="1"/>
      <c r="W765" s="101">
        <f t="shared" si="453"/>
        <v>1747.45</v>
      </c>
    </row>
    <row r="766" spans="1:23" x14ac:dyDescent="0.25">
      <c r="A766" s="130"/>
      <c r="B766" s="126"/>
      <c r="C766" s="63" t="s">
        <v>114</v>
      </c>
      <c r="D766" s="43">
        <f>D769</f>
        <v>0</v>
      </c>
      <c r="E766" s="43">
        <f t="shared" ref="E766:J766" si="529">E769</f>
        <v>0</v>
      </c>
      <c r="F766" s="43">
        <f t="shared" si="529"/>
        <v>0</v>
      </c>
      <c r="G766" s="43">
        <f t="shared" si="529"/>
        <v>0</v>
      </c>
      <c r="H766" s="43">
        <f t="shared" si="529"/>
        <v>727.22</v>
      </c>
      <c r="I766" s="43">
        <f t="shared" si="529"/>
        <v>559.15</v>
      </c>
      <c r="J766" s="43">
        <f t="shared" si="529"/>
        <v>559.15</v>
      </c>
      <c r="K766" s="7"/>
      <c r="L766" s="1"/>
      <c r="M766" s="1"/>
      <c r="W766" s="101">
        <f t="shared" si="453"/>
        <v>1845.52</v>
      </c>
    </row>
    <row r="767" spans="1:23" x14ac:dyDescent="0.25">
      <c r="A767" s="130"/>
      <c r="B767" s="126"/>
      <c r="C767" s="81" t="s">
        <v>173</v>
      </c>
      <c r="D767" s="48">
        <f>D768+D769</f>
        <v>0</v>
      </c>
      <c r="E767" s="48">
        <f t="shared" ref="E767:J767" si="530">E768+E769</f>
        <v>0</v>
      </c>
      <c r="F767" s="48">
        <f t="shared" si="530"/>
        <v>1200</v>
      </c>
      <c r="G767" s="48">
        <f t="shared" si="530"/>
        <v>547.45000000000005</v>
      </c>
      <c r="H767" s="48">
        <f t="shared" si="530"/>
        <v>727.22</v>
      </c>
      <c r="I767" s="48">
        <f t="shared" si="530"/>
        <v>559.15</v>
      </c>
      <c r="J767" s="48">
        <f t="shared" si="530"/>
        <v>559.15</v>
      </c>
      <c r="K767" s="7"/>
      <c r="L767" s="1"/>
      <c r="M767" s="1">
        <f>E767+F767+G767+H767+I767+J767</f>
        <v>3592.9700000000003</v>
      </c>
      <c r="W767" s="101">
        <f t="shared" si="453"/>
        <v>3592.9700000000003</v>
      </c>
    </row>
    <row r="768" spans="1:23" x14ac:dyDescent="0.25">
      <c r="A768" s="130"/>
      <c r="B768" s="126"/>
      <c r="C768" s="85" t="s">
        <v>113</v>
      </c>
      <c r="D768" s="48">
        <f>D772</f>
        <v>0</v>
      </c>
      <c r="E768" s="48">
        <f t="shared" ref="E768:J768" si="531">E772</f>
        <v>0</v>
      </c>
      <c r="F768" s="48">
        <f t="shared" si="531"/>
        <v>1200</v>
      </c>
      <c r="G768" s="48">
        <f t="shared" si="531"/>
        <v>547.45000000000005</v>
      </c>
      <c r="H768" s="48">
        <f t="shared" si="531"/>
        <v>0</v>
      </c>
      <c r="I768" s="48">
        <f t="shared" si="531"/>
        <v>0</v>
      </c>
      <c r="J768" s="48">
        <f t="shared" si="531"/>
        <v>0</v>
      </c>
      <c r="K768" s="7"/>
      <c r="L768" s="1"/>
      <c r="M768" s="1"/>
      <c r="W768" s="101"/>
    </row>
    <row r="769" spans="1:23" x14ac:dyDescent="0.25">
      <c r="A769" s="130"/>
      <c r="B769" s="126"/>
      <c r="C769" s="85" t="s">
        <v>114</v>
      </c>
      <c r="D769" s="48">
        <f>D773</f>
        <v>0</v>
      </c>
      <c r="E769" s="48">
        <f t="shared" ref="E769:J769" si="532">E773</f>
        <v>0</v>
      </c>
      <c r="F769" s="48">
        <f t="shared" si="532"/>
        <v>0</v>
      </c>
      <c r="G769" s="48">
        <f t="shared" si="532"/>
        <v>0</v>
      </c>
      <c r="H769" s="48">
        <f t="shared" si="532"/>
        <v>727.22</v>
      </c>
      <c r="I769" s="48">
        <f t="shared" si="532"/>
        <v>559.15</v>
      </c>
      <c r="J769" s="48">
        <f t="shared" si="532"/>
        <v>559.15</v>
      </c>
      <c r="K769" s="7"/>
      <c r="L769" s="1"/>
      <c r="M769" s="1"/>
      <c r="W769" s="101"/>
    </row>
    <row r="770" spans="1:23" x14ac:dyDescent="0.25">
      <c r="A770" s="130"/>
      <c r="B770" s="126"/>
      <c r="C770" s="81" t="s">
        <v>171</v>
      </c>
      <c r="D770" s="48"/>
      <c r="E770" s="48"/>
      <c r="F770" s="48"/>
      <c r="G770" s="48"/>
      <c r="H770" s="48"/>
      <c r="I770" s="48"/>
      <c r="J770" s="48"/>
      <c r="K770" s="7"/>
      <c r="L770" s="1"/>
      <c r="M770" s="1"/>
      <c r="W770" s="101"/>
    </row>
    <row r="771" spans="1:23" ht="15" customHeight="1" x14ac:dyDescent="0.25">
      <c r="A771" s="130"/>
      <c r="B771" s="126"/>
      <c r="C771" s="17" t="s">
        <v>148</v>
      </c>
      <c r="D771" s="48">
        <f>D772+D773</f>
        <v>0</v>
      </c>
      <c r="E771" s="48">
        <f t="shared" ref="E771:J771" si="533">E772+E773</f>
        <v>0</v>
      </c>
      <c r="F771" s="48">
        <f t="shared" si="533"/>
        <v>1200</v>
      </c>
      <c r="G771" s="48">
        <f t="shared" si="533"/>
        <v>547.45000000000005</v>
      </c>
      <c r="H771" s="48">
        <f t="shared" si="533"/>
        <v>727.22</v>
      </c>
      <c r="I771" s="48">
        <f t="shared" si="533"/>
        <v>559.15</v>
      </c>
      <c r="J771" s="48">
        <f t="shared" si="533"/>
        <v>559.15</v>
      </c>
      <c r="K771" s="7"/>
      <c r="L771" s="1"/>
      <c r="M771" s="1"/>
      <c r="W771" s="101">
        <f t="shared" si="453"/>
        <v>3592.9700000000003</v>
      </c>
    </row>
    <row r="772" spans="1:23" x14ac:dyDescent="0.25">
      <c r="A772" s="130"/>
      <c r="B772" s="126"/>
      <c r="C772" s="63" t="s">
        <v>113</v>
      </c>
      <c r="D772" s="43">
        <f>D782</f>
        <v>0</v>
      </c>
      <c r="E772" s="43">
        <f t="shared" ref="E772:J772" si="534">E782</f>
        <v>0</v>
      </c>
      <c r="F772" s="43">
        <f t="shared" si="534"/>
        <v>1200</v>
      </c>
      <c r="G772" s="43">
        <f t="shared" si="534"/>
        <v>547.45000000000005</v>
      </c>
      <c r="H772" s="43">
        <f t="shared" si="534"/>
        <v>0</v>
      </c>
      <c r="I772" s="43">
        <f t="shared" si="534"/>
        <v>0</v>
      </c>
      <c r="J772" s="43">
        <f t="shared" si="534"/>
        <v>0</v>
      </c>
      <c r="K772" s="7"/>
      <c r="L772" s="1"/>
      <c r="M772" s="1"/>
      <c r="W772" s="101">
        <f t="shared" si="453"/>
        <v>1747.45</v>
      </c>
    </row>
    <row r="773" spans="1:23" x14ac:dyDescent="0.25">
      <c r="A773" s="131"/>
      <c r="B773" s="127"/>
      <c r="C773" s="63" t="s">
        <v>114</v>
      </c>
      <c r="D773" s="43">
        <f>D783</f>
        <v>0</v>
      </c>
      <c r="E773" s="43">
        <f t="shared" ref="E773:J773" si="535">E783</f>
        <v>0</v>
      </c>
      <c r="F773" s="43">
        <f t="shared" si="535"/>
        <v>0</v>
      </c>
      <c r="G773" s="43">
        <f t="shared" si="535"/>
        <v>0</v>
      </c>
      <c r="H773" s="43">
        <f t="shared" si="535"/>
        <v>727.22</v>
      </c>
      <c r="I773" s="43">
        <f t="shared" si="535"/>
        <v>559.15</v>
      </c>
      <c r="J773" s="43">
        <f t="shared" si="535"/>
        <v>559.15</v>
      </c>
      <c r="K773" s="7"/>
      <c r="L773" s="1"/>
      <c r="M773" s="1"/>
      <c r="W773" s="101">
        <f t="shared" si="453"/>
        <v>1845.52</v>
      </c>
    </row>
    <row r="774" spans="1:23" s="84" customFormat="1" x14ac:dyDescent="0.25">
      <c r="A774" s="133" t="s">
        <v>67</v>
      </c>
      <c r="B774" s="132" t="s">
        <v>142</v>
      </c>
      <c r="C774" s="81" t="s">
        <v>147</v>
      </c>
      <c r="D774" s="82">
        <f>D775+D776</f>
        <v>0</v>
      </c>
      <c r="E774" s="82">
        <f t="shared" ref="E774:J774" si="536">E775+E776</f>
        <v>0</v>
      </c>
      <c r="F774" s="82">
        <f t="shared" si="536"/>
        <v>1200</v>
      </c>
      <c r="G774" s="82">
        <f t="shared" si="536"/>
        <v>547.45000000000005</v>
      </c>
      <c r="H774" s="82">
        <f t="shared" si="536"/>
        <v>727.22</v>
      </c>
      <c r="I774" s="82">
        <f t="shared" si="536"/>
        <v>559.15</v>
      </c>
      <c r="J774" s="82">
        <f t="shared" si="536"/>
        <v>559.15</v>
      </c>
      <c r="K774" s="83"/>
      <c r="M774" s="84">
        <f>E774+F774+G774+H774+I774+J774</f>
        <v>3592.9700000000003</v>
      </c>
      <c r="W774" s="88">
        <f t="shared" si="453"/>
        <v>3592.9700000000003</v>
      </c>
    </row>
    <row r="775" spans="1:23" s="84" customFormat="1" x14ac:dyDescent="0.25">
      <c r="A775" s="133"/>
      <c r="B775" s="132"/>
      <c r="C775" s="85" t="s">
        <v>113</v>
      </c>
      <c r="D775" s="86">
        <f>D778</f>
        <v>0</v>
      </c>
      <c r="E775" s="86">
        <f t="shared" ref="E775:J775" si="537">E778</f>
        <v>0</v>
      </c>
      <c r="F775" s="86">
        <f t="shared" si="537"/>
        <v>1200</v>
      </c>
      <c r="G775" s="86">
        <f t="shared" si="537"/>
        <v>547.45000000000005</v>
      </c>
      <c r="H775" s="86">
        <f t="shared" si="537"/>
        <v>0</v>
      </c>
      <c r="I775" s="86">
        <f t="shared" si="537"/>
        <v>0</v>
      </c>
      <c r="J775" s="86">
        <f t="shared" si="537"/>
        <v>0</v>
      </c>
      <c r="K775" s="83"/>
      <c r="W775" s="88">
        <f t="shared" si="453"/>
        <v>1747.45</v>
      </c>
    </row>
    <row r="776" spans="1:23" s="84" customFormat="1" x14ac:dyDescent="0.25">
      <c r="A776" s="133"/>
      <c r="B776" s="132"/>
      <c r="C776" s="85" t="s">
        <v>114</v>
      </c>
      <c r="D776" s="86">
        <f>D779</f>
        <v>0</v>
      </c>
      <c r="E776" s="86">
        <f t="shared" ref="E776:J776" si="538">E779</f>
        <v>0</v>
      </c>
      <c r="F776" s="86">
        <f t="shared" si="538"/>
        <v>0</v>
      </c>
      <c r="G776" s="86">
        <f t="shared" si="538"/>
        <v>0</v>
      </c>
      <c r="H776" s="86">
        <f t="shared" si="538"/>
        <v>727.22</v>
      </c>
      <c r="I776" s="86">
        <f t="shared" si="538"/>
        <v>559.15</v>
      </c>
      <c r="J776" s="86">
        <f t="shared" si="538"/>
        <v>559.15</v>
      </c>
      <c r="K776" s="83"/>
      <c r="R776" s="84" t="s">
        <v>117</v>
      </c>
      <c r="W776" s="88">
        <f t="shared" si="453"/>
        <v>1845.52</v>
      </c>
    </row>
    <row r="777" spans="1:23" s="84" customFormat="1" x14ac:dyDescent="0.25">
      <c r="A777" s="133"/>
      <c r="B777" s="132"/>
      <c r="C777" s="81" t="s">
        <v>173</v>
      </c>
      <c r="D777" s="82">
        <f>D778+D779</f>
        <v>0</v>
      </c>
      <c r="E777" s="82">
        <f t="shared" ref="E777:J777" si="539">E778+E779</f>
        <v>0</v>
      </c>
      <c r="F777" s="82">
        <f t="shared" si="539"/>
        <v>1200</v>
      </c>
      <c r="G777" s="82">
        <f t="shared" si="539"/>
        <v>547.45000000000005</v>
      </c>
      <c r="H777" s="82">
        <f t="shared" si="539"/>
        <v>727.22</v>
      </c>
      <c r="I777" s="82">
        <f t="shared" si="539"/>
        <v>559.15</v>
      </c>
      <c r="J777" s="82">
        <f t="shared" si="539"/>
        <v>559.15</v>
      </c>
      <c r="K777" s="83"/>
      <c r="M777" s="84">
        <f>E777+F777+G777+H777+I777+J777</f>
        <v>3592.9700000000003</v>
      </c>
      <c r="W777" s="88">
        <f t="shared" si="453"/>
        <v>3592.9700000000003</v>
      </c>
    </row>
    <row r="778" spans="1:23" s="84" customFormat="1" x14ac:dyDescent="0.25">
      <c r="A778" s="133"/>
      <c r="B778" s="132"/>
      <c r="C778" s="85" t="s">
        <v>113</v>
      </c>
      <c r="D778" s="82">
        <f>D782</f>
        <v>0</v>
      </c>
      <c r="E778" s="82">
        <f t="shared" ref="E778:J778" si="540">E782</f>
        <v>0</v>
      </c>
      <c r="F778" s="82">
        <f t="shared" si="540"/>
        <v>1200</v>
      </c>
      <c r="G778" s="82">
        <f t="shared" si="540"/>
        <v>547.45000000000005</v>
      </c>
      <c r="H778" s="82">
        <f t="shared" si="540"/>
        <v>0</v>
      </c>
      <c r="I778" s="82">
        <f t="shared" si="540"/>
        <v>0</v>
      </c>
      <c r="J778" s="82">
        <f t="shared" si="540"/>
        <v>0</v>
      </c>
      <c r="K778" s="83"/>
      <c r="W778" s="88"/>
    </row>
    <row r="779" spans="1:23" s="84" customFormat="1" x14ac:dyDescent="0.25">
      <c r="A779" s="133"/>
      <c r="B779" s="132"/>
      <c r="C779" s="85" t="s">
        <v>114</v>
      </c>
      <c r="D779" s="82">
        <f>D783</f>
        <v>0</v>
      </c>
      <c r="E779" s="82">
        <f t="shared" ref="E779:J779" si="541">E783</f>
        <v>0</v>
      </c>
      <c r="F779" s="82">
        <f t="shared" si="541"/>
        <v>0</v>
      </c>
      <c r="G779" s="82">
        <f t="shared" si="541"/>
        <v>0</v>
      </c>
      <c r="H779" s="82">
        <f t="shared" si="541"/>
        <v>727.22</v>
      </c>
      <c r="I779" s="82">
        <f t="shared" si="541"/>
        <v>559.15</v>
      </c>
      <c r="J779" s="82">
        <f t="shared" si="541"/>
        <v>559.15</v>
      </c>
      <c r="K779" s="83"/>
      <c r="W779" s="88"/>
    </row>
    <row r="780" spans="1:23" s="84" customFormat="1" x14ac:dyDescent="0.25">
      <c r="A780" s="133"/>
      <c r="B780" s="132"/>
      <c r="C780" s="81" t="s">
        <v>171</v>
      </c>
      <c r="D780" s="82"/>
      <c r="E780" s="82"/>
      <c r="F780" s="82"/>
      <c r="G780" s="82"/>
      <c r="H780" s="82"/>
      <c r="I780" s="82"/>
      <c r="J780" s="82"/>
      <c r="K780" s="83"/>
      <c r="W780" s="88"/>
    </row>
    <row r="781" spans="1:23" s="84" customFormat="1" ht="13.5" customHeight="1" x14ac:dyDescent="0.25">
      <c r="A781" s="133"/>
      <c r="B781" s="132"/>
      <c r="C781" s="81" t="s">
        <v>146</v>
      </c>
      <c r="D781" s="82">
        <f>D782+D783</f>
        <v>0</v>
      </c>
      <c r="E781" s="82">
        <f t="shared" ref="E781:J781" si="542">E782+E783</f>
        <v>0</v>
      </c>
      <c r="F781" s="82">
        <f t="shared" si="542"/>
        <v>1200</v>
      </c>
      <c r="G781" s="82">
        <f t="shared" si="542"/>
        <v>547.45000000000005</v>
      </c>
      <c r="H781" s="82">
        <f t="shared" si="542"/>
        <v>727.22</v>
      </c>
      <c r="I781" s="82">
        <f t="shared" si="542"/>
        <v>559.15</v>
      </c>
      <c r="J781" s="82">
        <f t="shared" si="542"/>
        <v>559.15</v>
      </c>
      <c r="K781" s="83"/>
      <c r="M781" s="84">
        <f>E781+F781+G781+H781+I781+J781</f>
        <v>3592.9700000000003</v>
      </c>
      <c r="W781" s="88">
        <f t="shared" ref="W781:W833" si="543">D781+E781+F781+G781+H781+I781+J781</f>
        <v>3592.9700000000003</v>
      </c>
    </row>
    <row r="782" spans="1:23" s="84" customFormat="1" x14ac:dyDescent="0.25">
      <c r="A782" s="133"/>
      <c r="B782" s="132"/>
      <c r="C782" s="85" t="s">
        <v>113</v>
      </c>
      <c r="D782" s="86">
        <v>0</v>
      </c>
      <c r="E782" s="86">
        <v>0</v>
      </c>
      <c r="F782" s="86">
        <v>1200</v>
      </c>
      <c r="G782" s="86">
        <v>547.45000000000005</v>
      </c>
      <c r="H782" s="87">
        <v>0</v>
      </c>
      <c r="I782" s="87">
        <v>0</v>
      </c>
      <c r="J782" s="87">
        <v>0</v>
      </c>
      <c r="K782" s="88"/>
      <c r="W782" s="88">
        <f t="shared" si="543"/>
        <v>1747.45</v>
      </c>
    </row>
    <row r="783" spans="1:23" s="84" customFormat="1" x14ac:dyDescent="0.25">
      <c r="A783" s="133"/>
      <c r="B783" s="132"/>
      <c r="C783" s="85" t="s">
        <v>114</v>
      </c>
      <c r="D783" s="86">
        <v>0</v>
      </c>
      <c r="E783" s="89">
        <v>0</v>
      </c>
      <c r="F783" s="82">
        <v>0</v>
      </c>
      <c r="G783" s="82">
        <v>0</v>
      </c>
      <c r="H783" s="99">
        <v>727.22</v>
      </c>
      <c r="I783" s="99">
        <v>559.15</v>
      </c>
      <c r="J783" s="99">
        <v>559.15</v>
      </c>
      <c r="K783" s="88"/>
      <c r="W783" s="88">
        <f t="shared" si="543"/>
        <v>1845.52</v>
      </c>
    </row>
    <row r="784" spans="1:23" x14ac:dyDescent="0.25">
      <c r="A784" s="162" t="s">
        <v>175</v>
      </c>
      <c r="B784" s="119" t="s">
        <v>184</v>
      </c>
      <c r="C784" s="17" t="s">
        <v>147</v>
      </c>
      <c r="D784" s="34">
        <f>D785+D786</f>
        <v>0</v>
      </c>
      <c r="E784" s="34">
        <f t="shared" ref="E784:J784" si="544">E785+E786</f>
        <v>0</v>
      </c>
      <c r="F784" s="71">
        <f t="shared" si="544"/>
        <v>0</v>
      </c>
      <c r="G784" s="71">
        <f t="shared" si="544"/>
        <v>0</v>
      </c>
      <c r="H784" s="34">
        <f t="shared" si="544"/>
        <v>468.75</v>
      </c>
      <c r="I784" s="34">
        <f t="shared" si="544"/>
        <v>0</v>
      </c>
      <c r="J784" s="34">
        <f t="shared" si="544"/>
        <v>0</v>
      </c>
      <c r="W784" s="88">
        <f t="shared" si="543"/>
        <v>468.75</v>
      </c>
    </row>
    <row r="785" spans="1:23" x14ac:dyDescent="0.25">
      <c r="A785" s="163"/>
      <c r="B785" s="120"/>
      <c r="C785" s="63" t="s">
        <v>113</v>
      </c>
      <c r="D785" s="73">
        <f>D788</f>
        <v>0</v>
      </c>
      <c r="E785" s="73">
        <f t="shared" ref="E785:J785" si="545">E788</f>
        <v>0</v>
      </c>
      <c r="F785" s="73">
        <f t="shared" si="545"/>
        <v>0</v>
      </c>
      <c r="G785" s="73">
        <f t="shared" si="545"/>
        <v>0</v>
      </c>
      <c r="H785" s="73">
        <f t="shared" si="545"/>
        <v>0</v>
      </c>
      <c r="I785" s="73">
        <f t="shared" si="545"/>
        <v>0</v>
      </c>
      <c r="J785" s="73">
        <f t="shared" si="545"/>
        <v>0</v>
      </c>
      <c r="W785" s="88">
        <f t="shared" si="543"/>
        <v>0</v>
      </c>
    </row>
    <row r="786" spans="1:23" x14ac:dyDescent="0.25">
      <c r="A786" s="163"/>
      <c r="B786" s="120"/>
      <c r="C786" s="63" t="s">
        <v>114</v>
      </c>
      <c r="D786" s="48">
        <f>D789</f>
        <v>0</v>
      </c>
      <c r="E786" s="48">
        <f t="shared" ref="E786:J786" si="546">E789</f>
        <v>0</v>
      </c>
      <c r="F786" s="48">
        <f t="shared" si="546"/>
        <v>0</v>
      </c>
      <c r="G786" s="48">
        <f t="shared" si="546"/>
        <v>0</v>
      </c>
      <c r="H786" s="48">
        <f t="shared" si="546"/>
        <v>468.75</v>
      </c>
      <c r="I786" s="48">
        <f t="shared" si="546"/>
        <v>0</v>
      </c>
      <c r="J786" s="48">
        <f t="shared" si="546"/>
        <v>0</v>
      </c>
      <c r="W786" s="88">
        <f t="shared" si="543"/>
        <v>468.75</v>
      </c>
    </row>
    <row r="787" spans="1:23" x14ac:dyDescent="0.25">
      <c r="A787" s="163"/>
      <c r="B787" s="120"/>
      <c r="C787" s="81" t="s">
        <v>173</v>
      </c>
      <c r="D787" s="73">
        <f>D788+D789</f>
        <v>0</v>
      </c>
      <c r="E787" s="73">
        <f t="shared" ref="E787:J787" si="547">E788+E789</f>
        <v>0</v>
      </c>
      <c r="F787" s="73">
        <f t="shared" si="547"/>
        <v>0</v>
      </c>
      <c r="G787" s="73">
        <f t="shared" si="547"/>
        <v>0</v>
      </c>
      <c r="H787" s="73">
        <f t="shared" si="547"/>
        <v>468.75</v>
      </c>
      <c r="I787" s="73">
        <f t="shared" si="547"/>
        <v>0</v>
      </c>
      <c r="J787" s="73">
        <f t="shared" si="547"/>
        <v>0</v>
      </c>
      <c r="W787" s="88">
        <f t="shared" si="543"/>
        <v>468.75</v>
      </c>
    </row>
    <row r="788" spans="1:23" x14ac:dyDescent="0.25">
      <c r="A788" s="163"/>
      <c r="B788" s="120"/>
      <c r="C788" s="85" t="s">
        <v>113</v>
      </c>
      <c r="D788" s="73">
        <f>D792</f>
        <v>0</v>
      </c>
      <c r="E788" s="73">
        <f t="shared" ref="E788:J788" si="548">E792</f>
        <v>0</v>
      </c>
      <c r="F788" s="73">
        <f t="shared" si="548"/>
        <v>0</v>
      </c>
      <c r="G788" s="73">
        <f t="shared" si="548"/>
        <v>0</v>
      </c>
      <c r="H788" s="73">
        <f t="shared" si="548"/>
        <v>0</v>
      </c>
      <c r="I788" s="73">
        <f t="shared" si="548"/>
        <v>0</v>
      </c>
      <c r="J788" s="73">
        <f t="shared" si="548"/>
        <v>0</v>
      </c>
      <c r="W788" s="88">
        <f t="shared" si="543"/>
        <v>0</v>
      </c>
    </row>
    <row r="789" spans="1:23" x14ac:dyDescent="0.25">
      <c r="A789" s="163"/>
      <c r="B789" s="120"/>
      <c r="C789" s="85" t="s">
        <v>114</v>
      </c>
      <c r="D789" s="73">
        <f>D793</f>
        <v>0</v>
      </c>
      <c r="E789" s="73">
        <f t="shared" ref="E789:J789" si="549">E793</f>
        <v>0</v>
      </c>
      <c r="F789" s="73">
        <f t="shared" si="549"/>
        <v>0</v>
      </c>
      <c r="G789" s="73">
        <f t="shared" si="549"/>
        <v>0</v>
      </c>
      <c r="H789" s="73">
        <f t="shared" si="549"/>
        <v>468.75</v>
      </c>
      <c r="I789" s="73">
        <f t="shared" si="549"/>
        <v>0</v>
      </c>
      <c r="J789" s="73">
        <f t="shared" si="549"/>
        <v>0</v>
      </c>
      <c r="W789" s="88">
        <f t="shared" si="543"/>
        <v>468.75</v>
      </c>
    </row>
    <row r="790" spans="1:23" x14ac:dyDescent="0.25">
      <c r="A790" s="163"/>
      <c r="B790" s="120"/>
      <c r="C790" s="81" t="s">
        <v>171</v>
      </c>
      <c r="D790" s="73"/>
      <c r="E790" s="73"/>
      <c r="F790" s="73"/>
      <c r="G790" s="73"/>
      <c r="H790" s="73"/>
      <c r="I790" s="73"/>
      <c r="J790" s="73"/>
      <c r="W790" s="88">
        <f t="shared" si="543"/>
        <v>0</v>
      </c>
    </row>
    <row r="791" spans="1:23" ht="23.25" x14ac:dyDescent="0.25">
      <c r="A791" s="163"/>
      <c r="B791" s="120"/>
      <c r="C791" s="17" t="s">
        <v>150</v>
      </c>
      <c r="D791" s="73">
        <f>D792+D793</f>
        <v>0</v>
      </c>
      <c r="E791" s="73">
        <f t="shared" ref="E791:J791" si="550">E792+E793</f>
        <v>0</v>
      </c>
      <c r="F791" s="73">
        <f t="shared" si="550"/>
        <v>0</v>
      </c>
      <c r="G791" s="73">
        <f t="shared" si="550"/>
        <v>0</v>
      </c>
      <c r="H791" s="73">
        <f t="shared" si="550"/>
        <v>468.75</v>
      </c>
      <c r="I791" s="73">
        <f t="shared" si="550"/>
        <v>0</v>
      </c>
      <c r="J791" s="73">
        <f t="shared" si="550"/>
        <v>0</v>
      </c>
      <c r="W791" s="88">
        <f t="shared" si="543"/>
        <v>468.75</v>
      </c>
    </row>
    <row r="792" spans="1:23" x14ac:dyDescent="0.25">
      <c r="A792" s="163"/>
      <c r="B792" s="120"/>
      <c r="C792" s="63" t="s">
        <v>113</v>
      </c>
      <c r="D792" s="73">
        <f>D802+D822</f>
        <v>0</v>
      </c>
      <c r="E792" s="73">
        <f t="shared" ref="E792:J792" si="551">E802+E822</f>
        <v>0</v>
      </c>
      <c r="F792" s="73">
        <f t="shared" si="551"/>
        <v>0</v>
      </c>
      <c r="G792" s="73">
        <f t="shared" si="551"/>
        <v>0</v>
      </c>
      <c r="H792" s="73">
        <f t="shared" si="551"/>
        <v>0</v>
      </c>
      <c r="I792" s="73">
        <f t="shared" si="551"/>
        <v>0</v>
      </c>
      <c r="J792" s="73">
        <f t="shared" si="551"/>
        <v>0</v>
      </c>
      <c r="W792" s="88">
        <f t="shared" si="543"/>
        <v>0</v>
      </c>
    </row>
    <row r="793" spans="1:23" x14ac:dyDescent="0.25">
      <c r="A793" s="163"/>
      <c r="B793" s="120"/>
      <c r="C793" s="63" t="s">
        <v>114</v>
      </c>
      <c r="D793" s="48">
        <f>D803+D823</f>
        <v>0</v>
      </c>
      <c r="E793" s="48">
        <f t="shared" ref="E793:J793" si="552">E803+E823</f>
        <v>0</v>
      </c>
      <c r="F793" s="48">
        <f t="shared" si="552"/>
        <v>0</v>
      </c>
      <c r="G793" s="48">
        <f t="shared" si="552"/>
        <v>0</v>
      </c>
      <c r="H793" s="48">
        <f t="shared" si="552"/>
        <v>468.75</v>
      </c>
      <c r="I793" s="48">
        <f t="shared" si="552"/>
        <v>0</v>
      </c>
      <c r="J793" s="48">
        <f t="shared" si="552"/>
        <v>0</v>
      </c>
      <c r="W793" s="88">
        <f t="shared" si="543"/>
        <v>468.75</v>
      </c>
    </row>
    <row r="794" spans="1:23" x14ac:dyDescent="0.25">
      <c r="A794" s="153" t="s">
        <v>176</v>
      </c>
      <c r="B794" s="125" t="s">
        <v>185</v>
      </c>
      <c r="C794" s="17" t="s">
        <v>147</v>
      </c>
      <c r="D794" s="73">
        <f>D795+D796</f>
        <v>0</v>
      </c>
      <c r="E794" s="73">
        <f>E795+E796</f>
        <v>0</v>
      </c>
      <c r="F794" s="73">
        <f t="shared" ref="F794:J794" si="553">F795+F796</f>
        <v>0</v>
      </c>
      <c r="G794" s="73">
        <f t="shared" si="553"/>
        <v>0</v>
      </c>
      <c r="H794" s="73">
        <f t="shared" si="553"/>
        <v>468.75</v>
      </c>
      <c r="I794" s="73">
        <f t="shared" si="553"/>
        <v>0</v>
      </c>
      <c r="J794" s="73">
        <f t="shared" si="553"/>
        <v>0</v>
      </c>
      <c r="W794" s="88">
        <f t="shared" si="543"/>
        <v>468.75</v>
      </c>
    </row>
    <row r="795" spans="1:23" x14ac:dyDescent="0.25">
      <c r="A795" s="154"/>
      <c r="B795" s="126"/>
      <c r="C795" s="63" t="s">
        <v>113</v>
      </c>
      <c r="D795" s="73">
        <f>D798</f>
        <v>0</v>
      </c>
      <c r="E795" s="73">
        <f t="shared" ref="E795:J795" si="554">E798</f>
        <v>0</v>
      </c>
      <c r="F795" s="73">
        <f t="shared" si="554"/>
        <v>0</v>
      </c>
      <c r="G795" s="73">
        <f t="shared" si="554"/>
        <v>0</v>
      </c>
      <c r="H795" s="73">
        <f t="shared" si="554"/>
        <v>0</v>
      </c>
      <c r="I795" s="73">
        <f t="shared" si="554"/>
        <v>0</v>
      </c>
      <c r="J795" s="73">
        <f t="shared" si="554"/>
        <v>0</v>
      </c>
      <c r="W795" s="88">
        <f t="shared" si="543"/>
        <v>0</v>
      </c>
    </row>
    <row r="796" spans="1:23" x14ac:dyDescent="0.25">
      <c r="A796" s="154"/>
      <c r="B796" s="126"/>
      <c r="C796" s="63" t="s">
        <v>114</v>
      </c>
      <c r="D796" s="48">
        <f>D799</f>
        <v>0</v>
      </c>
      <c r="E796" s="48">
        <f t="shared" ref="E796:J796" si="555">E799</f>
        <v>0</v>
      </c>
      <c r="F796" s="48">
        <f t="shared" si="555"/>
        <v>0</v>
      </c>
      <c r="G796" s="48">
        <f t="shared" si="555"/>
        <v>0</v>
      </c>
      <c r="H796" s="48">
        <f t="shared" si="555"/>
        <v>468.75</v>
      </c>
      <c r="I796" s="48">
        <f t="shared" si="555"/>
        <v>0</v>
      </c>
      <c r="J796" s="48">
        <f t="shared" si="555"/>
        <v>0</v>
      </c>
      <c r="W796" s="88">
        <f t="shared" si="543"/>
        <v>468.75</v>
      </c>
    </row>
    <row r="797" spans="1:23" x14ac:dyDescent="0.25">
      <c r="A797" s="154"/>
      <c r="B797" s="126"/>
      <c r="C797" s="81" t="s">
        <v>173</v>
      </c>
      <c r="D797" s="73">
        <f>D798+D799</f>
        <v>0</v>
      </c>
      <c r="E797" s="73">
        <f t="shared" ref="E797:J797" si="556">E798+E799</f>
        <v>0</v>
      </c>
      <c r="F797" s="73">
        <f t="shared" si="556"/>
        <v>0</v>
      </c>
      <c r="G797" s="73">
        <f t="shared" si="556"/>
        <v>0</v>
      </c>
      <c r="H797" s="73">
        <f t="shared" si="556"/>
        <v>468.75</v>
      </c>
      <c r="I797" s="73">
        <f t="shared" si="556"/>
        <v>0</v>
      </c>
      <c r="J797" s="73">
        <f t="shared" si="556"/>
        <v>0</v>
      </c>
      <c r="W797" s="88">
        <f t="shared" si="543"/>
        <v>468.75</v>
      </c>
    </row>
    <row r="798" spans="1:23" x14ac:dyDescent="0.25">
      <c r="A798" s="154"/>
      <c r="B798" s="126"/>
      <c r="C798" s="85" t="s">
        <v>113</v>
      </c>
      <c r="D798" s="73">
        <f>D802</f>
        <v>0</v>
      </c>
      <c r="E798" s="73">
        <f t="shared" ref="E798:J798" si="557">E802</f>
        <v>0</v>
      </c>
      <c r="F798" s="73">
        <f t="shared" si="557"/>
        <v>0</v>
      </c>
      <c r="G798" s="73">
        <f t="shared" si="557"/>
        <v>0</v>
      </c>
      <c r="H798" s="73">
        <f t="shared" si="557"/>
        <v>0</v>
      </c>
      <c r="I798" s="73">
        <f t="shared" si="557"/>
        <v>0</v>
      </c>
      <c r="J798" s="73">
        <f t="shared" si="557"/>
        <v>0</v>
      </c>
      <c r="W798" s="88">
        <f t="shared" si="543"/>
        <v>0</v>
      </c>
    </row>
    <row r="799" spans="1:23" x14ac:dyDescent="0.25">
      <c r="A799" s="154"/>
      <c r="B799" s="126"/>
      <c r="C799" s="85" t="s">
        <v>114</v>
      </c>
      <c r="D799" s="73">
        <f>D803</f>
        <v>0</v>
      </c>
      <c r="E799" s="73">
        <f t="shared" ref="E799:J799" si="558">E803</f>
        <v>0</v>
      </c>
      <c r="F799" s="73">
        <f t="shared" si="558"/>
        <v>0</v>
      </c>
      <c r="G799" s="73">
        <f t="shared" si="558"/>
        <v>0</v>
      </c>
      <c r="H799" s="73">
        <f t="shared" si="558"/>
        <v>468.75</v>
      </c>
      <c r="I799" s="73">
        <f t="shared" si="558"/>
        <v>0</v>
      </c>
      <c r="J799" s="73">
        <f t="shared" si="558"/>
        <v>0</v>
      </c>
      <c r="W799" s="88">
        <f t="shared" si="543"/>
        <v>468.75</v>
      </c>
    </row>
    <row r="800" spans="1:23" x14ac:dyDescent="0.25">
      <c r="A800" s="154"/>
      <c r="B800" s="126"/>
      <c r="C800" s="81" t="s">
        <v>171</v>
      </c>
      <c r="D800" s="73"/>
      <c r="E800" s="73"/>
      <c r="F800" s="73"/>
      <c r="G800" s="73"/>
      <c r="H800" s="73"/>
      <c r="I800" s="73"/>
      <c r="J800" s="73"/>
      <c r="W800" s="88">
        <f t="shared" si="543"/>
        <v>0</v>
      </c>
    </row>
    <row r="801" spans="1:23" ht="23.25" x14ac:dyDescent="0.25">
      <c r="A801" s="154"/>
      <c r="B801" s="126"/>
      <c r="C801" s="17" t="s">
        <v>151</v>
      </c>
      <c r="D801" s="73">
        <f>D802+D803</f>
        <v>0</v>
      </c>
      <c r="E801" s="73">
        <f t="shared" ref="E801:J801" si="559">E802+E803</f>
        <v>0</v>
      </c>
      <c r="F801" s="73">
        <f t="shared" si="559"/>
        <v>0</v>
      </c>
      <c r="G801" s="73">
        <f t="shared" si="559"/>
        <v>0</v>
      </c>
      <c r="H801" s="73">
        <f t="shared" si="559"/>
        <v>468.75</v>
      </c>
      <c r="I801" s="73">
        <f t="shared" si="559"/>
        <v>0</v>
      </c>
      <c r="J801" s="73">
        <f t="shared" si="559"/>
        <v>0</v>
      </c>
      <c r="W801" s="88">
        <f t="shared" si="543"/>
        <v>468.75</v>
      </c>
    </row>
    <row r="802" spans="1:23" x14ac:dyDescent="0.25">
      <c r="A802" s="154"/>
      <c r="B802" s="126"/>
      <c r="C802" s="63" t="s">
        <v>113</v>
      </c>
      <c r="D802" s="73">
        <f>D812</f>
        <v>0</v>
      </c>
      <c r="E802" s="73">
        <f t="shared" ref="E802:J802" si="560">E812</f>
        <v>0</v>
      </c>
      <c r="F802" s="73">
        <f t="shared" si="560"/>
        <v>0</v>
      </c>
      <c r="G802" s="73">
        <f t="shared" si="560"/>
        <v>0</v>
      </c>
      <c r="H802" s="73">
        <f t="shared" si="560"/>
        <v>0</v>
      </c>
      <c r="I802" s="73">
        <f t="shared" si="560"/>
        <v>0</v>
      </c>
      <c r="J802" s="73">
        <f t="shared" si="560"/>
        <v>0</v>
      </c>
      <c r="W802" s="88">
        <f t="shared" si="543"/>
        <v>0</v>
      </c>
    </row>
    <row r="803" spans="1:23" x14ac:dyDescent="0.25">
      <c r="A803" s="165"/>
      <c r="B803" s="127"/>
      <c r="C803" s="63" t="s">
        <v>114</v>
      </c>
      <c r="D803" s="48">
        <f>D813</f>
        <v>0</v>
      </c>
      <c r="E803" s="48">
        <f t="shared" ref="E803:J803" si="561">E813</f>
        <v>0</v>
      </c>
      <c r="F803" s="48">
        <f t="shared" si="561"/>
        <v>0</v>
      </c>
      <c r="G803" s="48">
        <f t="shared" si="561"/>
        <v>0</v>
      </c>
      <c r="H803" s="48">
        <f t="shared" si="561"/>
        <v>468.75</v>
      </c>
      <c r="I803" s="48">
        <f t="shared" si="561"/>
        <v>0</v>
      </c>
      <c r="J803" s="48">
        <f t="shared" si="561"/>
        <v>0</v>
      </c>
      <c r="W803" s="88">
        <f t="shared" si="543"/>
        <v>468.75</v>
      </c>
    </row>
    <row r="804" spans="1:23" ht="15" customHeight="1" x14ac:dyDescent="0.25">
      <c r="A804" s="121" t="s">
        <v>177</v>
      </c>
      <c r="B804" s="125" t="s">
        <v>180</v>
      </c>
      <c r="C804" s="17" t="s">
        <v>147</v>
      </c>
      <c r="D804" s="73">
        <f>D805+D806</f>
        <v>0</v>
      </c>
      <c r="E804" s="73">
        <f t="shared" ref="E804:G804" si="562">E805+E806</f>
        <v>0</v>
      </c>
      <c r="F804" s="73">
        <f t="shared" si="562"/>
        <v>0</v>
      </c>
      <c r="G804" s="73">
        <f t="shared" si="562"/>
        <v>0</v>
      </c>
      <c r="H804" s="73">
        <f>H805+H806</f>
        <v>468.75</v>
      </c>
      <c r="I804" s="73">
        <f t="shared" ref="I804:J804" si="563">I805+I806</f>
        <v>0</v>
      </c>
      <c r="J804" s="73">
        <f t="shared" si="563"/>
        <v>0</v>
      </c>
      <c r="W804" s="88">
        <f t="shared" si="543"/>
        <v>468.75</v>
      </c>
    </row>
    <row r="805" spans="1:23" x14ac:dyDescent="0.25">
      <c r="A805" s="122"/>
      <c r="B805" s="126"/>
      <c r="C805" s="63" t="s">
        <v>113</v>
      </c>
      <c r="D805" s="73">
        <f>D808</f>
        <v>0</v>
      </c>
      <c r="E805" s="73">
        <f t="shared" ref="E805:J805" si="564">E808</f>
        <v>0</v>
      </c>
      <c r="F805" s="73">
        <f t="shared" si="564"/>
        <v>0</v>
      </c>
      <c r="G805" s="73">
        <f t="shared" si="564"/>
        <v>0</v>
      </c>
      <c r="H805" s="73">
        <f t="shared" si="564"/>
        <v>0</v>
      </c>
      <c r="I805" s="73">
        <f t="shared" si="564"/>
        <v>0</v>
      </c>
      <c r="J805" s="73">
        <f t="shared" si="564"/>
        <v>0</v>
      </c>
      <c r="W805" s="88">
        <f t="shared" si="543"/>
        <v>0</v>
      </c>
    </row>
    <row r="806" spans="1:23" x14ac:dyDescent="0.25">
      <c r="A806" s="122"/>
      <c r="B806" s="126"/>
      <c r="C806" s="63" t="s">
        <v>114</v>
      </c>
      <c r="D806" s="48">
        <f>D809</f>
        <v>0</v>
      </c>
      <c r="E806" s="48">
        <f t="shared" ref="E806:J806" si="565">E809</f>
        <v>0</v>
      </c>
      <c r="F806" s="48">
        <f t="shared" si="565"/>
        <v>0</v>
      </c>
      <c r="G806" s="48">
        <f t="shared" si="565"/>
        <v>0</v>
      </c>
      <c r="H806" s="48">
        <f t="shared" si="565"/>
        <v>468.75</v>
      </c>
      <c r="I806" s="48">
        <f t="shared" si="565"/>
        <v>0</v>
      </c>
      <c r="J806" s="48">
        <f t="shared" si="565"/>
        <v>0</v>
      </c>
      <c r="W806" s="88">
        <f t="shared" si="543"/>
        <v>468.75</v>
      </c>
    </row>
    <row r="807" spans="1:23" x14ac:dyDescent="0.25">
      <c r="A807" s="122"/>
      <c r="B807" s="126"/>
      <c r="C807" s="81" t="s">
        <v>173</v>
      </c>
      <c r="D807" s="73">
        <f>D808+D809</f>
        <v>0</v>
      </c>
      <c r="E807" s="73">
        <f t="shared" ref="E807:J807" si="566">E808+E809</f>
        <v>0</v>
      </c>
      <c r="F807" s="73">
        <f t="shared" si="566"/>
        <v>0</v>
      </c>
      <c r="G807" s="73">
        <f t="shared" si="566"/>
        <v>0</v>
      </c>
      <c r="H807" s="73">
        <f t="shared" si="566"/>
        <v>468.75</v>
      </c>
      <c r="I807" s="73">
        <f t="shared" si="566"/>
        <v>0</v>
      </c>
      <c r="J807" s="73">
        <f t="shared" si="566"/>
        <v>0</v>
      </c>
      <c r="W807" s="88">
        <f t="shared" si="543"/>
        <v>468.75</v>
      </c>
    </row>
    <row r="808" spans="1:23" x14ac:dyDescent="0.25">
      <c r="A808" s="122"/>
      <c r="B808" s="126"/>
      <c r="C808" s="85" t="s">
        <v>113</v>
      </c>
      <c r="D808" s="73">
        <f>D812</f>
        <v>0</v>
      </c>
      <c r="E808" s="73">
        <f t="shared" ref="E808:J808" si="567">E812</f>
        <v>0</v>
      </c>
      <c r="F808" s="73">
        <f t="shared" si="567"/>
        <v>0</v>
      </c>
      <c r="G808" s="73">
        <f t="shared" si="567"/>
        <v>0</v>
      </c>
      <c r="H808" s="73">
        <f t="shared" si="567"/>
        <v>0</v>
      </c>
      <c r="I808" s="73">
        <f t="shared" si="567"/>
        <v>0</v>
      </c>
      <c r="J808" s="73">
        <f t="shared" si="567"/>
        <v>0</v>
      </c>
      <c r="W808" s="88">
        <f t="shared" si="543"/>
        <v>0</v>
      </c>
    </row>
    <row r="809" spans="1:23" x14ac:dyDescent="0.25">
      <c r="A809" s="122"/>
      <c r="B809" s="126"/>
      <c r="C809" s="85" t="s">
        <v>114</v>
      </c>
      <c r="D809" s="73">
        <f>D813</f>
        <v>0</v>
      </c>
      <c r="E809" s="73">
        <f t="shared" ref="E809:J809" si="568">E813</f>
        <v>0</v>
      </c>
      <c r="F809" s="73">
        <f t="shared" si="568"/>
        <v>0</v>
      </c>
      <c r="G809" s="73">
        <f t="shared" si="568"/>
        <v>0</v>
      </c>
      <c r="H809" s="73">
        <f t="shared" si="568"/>
        <v>468.75</v>
      </c>
      <c r="I809" s="73">
        <f t="shared" si="568"/>
        <v>0</v>
      </c>
      <c r="J809" s="73">
        <f t="shared" si="568"/>
        <v>0</v>
      </c>
      <c r="W809" s="88">
        <f t="shared" si="543"/>
        <v>468.75</v>
      </c>
    </row>
    <row r="810" spans="1:23" x14ac:dyDescent="0.25">
      <c r="A810" s="122"/>
      <c r="B810" s="126"/>
      <c r="C810" s="81" t="s">
        <v>171</v>
      </c>
      <c r="D810" s="73"/>
      <c r="E810" s="73"/>
      <c r="F810" s="73"/>
      <c r="G810" s="73"/>
      <c r="H810" s="73"/>
      <c r="I810" s="73"/>
      <c r="J810" s="73"/>
      <c r="W810" s="88">
        <f t="shared" si="543"/>
        <v>0</v>
      </c>
    </row>
    <row r="811" spans="1:23" ht="23.25" x14ac:dyDescent="0.25">
      <c r="A811" s="122"/>
      <c r="B811" s="126"/>
      <c r="C811" s="17" t="s">
        <v>151</v>
      </c>
      <c r="D811" s="73">
        <f>D812+D813</f>
        <v>0</v>
      </c>
      <c r="E811" s="73">
        <f t="shared" ref="E811:J811" si="569">E812+E813</f>
        <v>0</v>
      </c>
      <c r="F811" s="73">
        <f t="shared" si="569"/>
        <v>0</v>
      </c>
      <c r="G811" s="73">
        <f t="shared" si="569"/>
        <v>0</v>
      </c>
      <c r="H811" s="73">
        <f t="shared" si="569"/>
        <v>468.75</v>
      </c>
      <c r="I811" s="73">
        <f t="shared" si="569"/>
        <v>0</v>
      </c>
      <c r="J811" s="73">
        <f t="shared" si="569"/>
        <v>0</v>
      </c>
      <c r="W811" s="88">
        <f t="shared" si="543"/>
        <v>468.75</v>
      </c>
    </row>
    <row r="812" spans="1:23" x14ac:dyDescent="0.25">
      <c r="A812" s="122"/>
      <c r="B812" s="126"/>
      <c r="C812" s="63" t="s">
        <v>113</v>
      </c>
      <c r="D812" s="48">
        <v>0</v>
      </c>
      <c r="E812" s="48">
        <v>0</v>
      </c>
      <c r="F812" s="48">
        <v>0</v>
      </c>
      <c r="G812" s="48">
        <v>0</v>
      </c>
      <c r="H812" s="48">
        <v>0</v>
      </c>
      <c r="I812" s="48">
        <v>0</v>
      </c>
      <c r="J812" s="48">
        <v>0</v>
      </c>
      <c r="W812" s="88">
        <f t="shared" si="543"/>
        <v>0</v>
      </c>
    </row>
    <row r="813" spans="1:23" x14ac:dyDescent="0.25">
      <c r="A813" s="122"/>
      <c r="B813" s="127"/>
      <c r="C813" s="63" t="s">
        <v>114</v>
      </c>
      <c r="D813" s="48">
        <v>0</v>
      </c>
      <c r="E813" s="48">
        <v>0</v>
      </c>
      <c r="F813" s="48">
        <v>0</v>
      </c>
      <c r="G813" s="48">
        <v>0</v>
      </c>
      <c r="H813" s="73">
        <v>468.75</v>
      </c>
      <c r="I813" s="73">
        <v>0</v>
      </c>
      <c r="J813" s="73">
        <v>0</v>
      </c>
      <c r="W813" s="88">
        <f t="shared" si="543"/>
        <v>468.75</v>
      </c>
    </row>
    <row r="814" spans="1:23" x14ac:dyDescent="0.25">
      <c r="A814" s="164" t="s">
        <v>179</v>
      </c>
      <c r="B814" s="103" t="s">
        <v>181</v>
      </c>
      <c r="C814" s="74" t="s">
        <v>147</v>
      </c>
      <c r="D814" s="73">
        <f>D815+D816</f>
        <v>0</v>
      </c>
      <c r="E814" s="73">
        <f t="shared" ref="E814:J814" si="570">E815+E816</f>
        <v>0</v>
      </c>
      <c r="F814" s="73">
        <f t="shared" si="570"/>
        <v>0</v>
      </c>
      <c r="G814" s="73">
        <f t="shared" si="570"/>
        <v>0</v>
      </c>
      <c r="H814" s="73">
        <f t="shared" si="570"/>
        <v>0</v>
      </c>
      <c r="I814" s="73">
        <f t="shared" si="570"/>
        <v>0</v>
      </c>
      <c r="J814" s="73">
        <f t="shared" si="570"/>
        <v>0</v>
      </c>
      <c r="W814" s="88">
        <f t="shared" si="543"/>
        <v>0</v>
      </c>
    </row>
    <row r="815" spans="1:23" x14ac:dyDescent="0.25">
      <c r="A815" s="164"/>
      <c r="B815" s="103"/>
      <c r="C815" s="74" t="s">
        <v>113</v>
      </c>
      <c r="D815" s="73">
        <f>D818</f>
        <v>0</v>
      </c>
      <c r="E815" s="73">
        <f t="shared" ref="E815:J815" si="571">E818</f>
        <v>0</v>
      </c>
      <c r="F815" s="73">
        <f t="shared" si="571"/>
        <v>0</v>
      </c>
      <c r="G815" s="73">
        <f t="shared" si="571"/>
        <v>0</v>
      </c>
      <c r="H815" s="73">
        <f t="shared" si="571"/>
        <v>0</v>
      </c>
      <c r="I815" s="73">
        <f t="shared" si="571"/>
        <v>0</v>
      </c>
      <c r="J815" s="73">
        <f t="shared" si="571"/>
        <v>0</v>
      </c>
      <c r="W815" s="88">
        <f t="shared" si="543"/>
        <v>0</v>
      </c>
    </row>
    <row r="816" spans="1:23" x14ac:dyDescent="0.25">
      <c r="A816" s="164"/>
      <c r="B816" s="103"/>
      <c r="C816" s="74" t="s">
        <v>114</v>
      </c>
      <c r="D816" s="48">
        <f>D819</f>
        <v>0</v>
      </c>
      <c r="E816" s="48">
        <f t="shared" ref="E816:J816" si="572">E819</f>
        <v>0</v>
      </c>
      <c r="F816" s="48">
        <f t="shared" si="572"/>
        <v>0</v>
      </c>
      <c r="G816" s="48">
        <f t="shared" si="572"/>
        <v>0</v>
      </c>
      <c r="H816" s="48">
        <f t="shared" si="572"/>
        <v>0</v>
      </c>
      <c r="I816" s="48">
        <f t="shared" si="572"/>
        <v>0</v>
      </c>
      <c r="J816" s="48">
        <f t="shared" si="572"/>
        <v>0</v>
      </c>
      <c r="W816" s="88">
        <f t="shared" si="543"/>
        <v>0</v>
      </c>
    </row>
    <row r="817" spans="1:23" x14ac:dyDescent="0.25">
      <c r="A817" s="164"/>
      <c r="B817" s="103"/>
      <c r="C817" s="90" t="s">
        <v>173</v>
      </c>
      <c r="D817" s="73">
        <f>D818+D819</f>
        <v>0</v>
      </c>
      <c r="E817" s="73">
        <f t="shared" ref="E817:J817" si="573">E818+E819</f>
        <v>0</v>
      </c>
      <c r="F817" s="73">
        <f t="shared" si="573"/>
        <v>0</v>
      </c>
      <c r="G817" s="73">
        <f t="shared" si="573"/>
        <v>0</v>
      </c>
      <c r="H817" s="73">
        <f t="shared" si="573"/>
        <v>0</v>
      </c>
      <c r="I817" s="73">
        <f t="shared" si="573"/>
        <v>0</v>
      </c>
      <c r="J817" s="73">
        <f t="shared" si="573"/>
        <v>0</v>
      </c>
      <c r="W817" s="88">
        <f t="shared" si="543"/>
        <v>0</v>
      </c>
    </row>
    <row r="818" spans="1:23" x14ac:dyDescent="0.25">
      <c r="A818" s="164"/>
      <c r="B818" s="103"/>
      <c r="C818" s="90" t="s">
        <v>113</v>
      </c>
      <c r="D818" s="73">
        <f>D822</f>
        <v>0</v>
      </c>
      <c r="E818" s="73">
        <f t="shared" ref="E818:J818" si="574">E822</f>
        <v>0</v>
      </c>
      <c r="F818" s="73">
        <f t="shared" si="574"/>
        <v>0</v>
      </c>
      <c r="G818" s="73">
        <f t="shared" si="574"/>
        <v>0</v>
      </c>
      <c r="H818" s="73">
        <f t="shared" si="574"/>
        <v>0</v>
      </c>
      <c r="I818" s="73">
        <f t="shared" si="574"/>
        <v>0</v>
      </c>
      <c r="J818" s="73">
        <f t="shared" si="574"/>
        <v>0</v>
      </c>
      <c r="W818" s="88">
        <f t="shared" si="543"/>
        <v>0</v>
      </c>
    </row>
    <row r="819" spans="1:23" x14ac:dyDescent="0.25">
      <c r="A819" s="164"/>
      <c r="B819" s="103"/>
      <c r="C819" s="90" t="s">
        <v>114</v>
      </c>
      <c r="D819" s="73">
        <f>D823</f>
        <v>0</v>
      </c>
      <c r="E819" s="73">
        <f t="shared" ref="E819:J819" si="575">E823</f>
        <v>0</v>
      </c>
      <c r="F819" s="73">
        <f t="shared" si="575"/>
        <v>0</v>
      </c>
      <c r="G819" s="73">
        <f t="shared" si="575"/>
        <v>0</v>
      </c>
      <c r="H819" s="73">
        <f t="shared" si="575"/>
        <v>0</v>
      </c>
      <c r="I819" s="73">
        <f t="shared" si="575"/>
        <v>0</v>
      </c>
      <c r="J819" s="73">
        <f t="shared" si="575"/>
        <v>0</v>
      </c>
      <c r="W819" s="88">
        <f t="shared" si="543"/>
        <v>0</v>
      </c>
    </row>
    <row r="820" spans="1:23" x14ac:dyDescent="0.25">
      <c r="A820" s="164"/>
      <c r="B820" s="103"/>
      <c r="C820" s="90" t="s">
        <v>171</v>
      </c>
      <c r="D820" s="73"/>
      <c r="E820" s="73"/>
      <c r="F820" s="73"/>
      <c r="G820" s="73"/>
      <c r="H820" s="73"/>
      <c r="I820" s="73"/>
      <c r="J820" s="73"/>
      <c r="W820" s="88">
        <f t="shared" si="543"/>
        <v>0</v>
      </c>
    </row>
    <row r="821" spans="1:23" ht="23.25" x14ac:dyDescent="0.25">
      <c r="A821" s="164"/>
      <c r="B821" s="103"/>
      <c r="C821" s="74" t="s">
        <v>151</v>
      </c>
      <c r="D821" s="73">
        <f>D822+D823</f>
        <v>0</v>
      </c>
      <c r="E821" s="73">
        <f t="shared" ref="E821:J821" si="576">E822+E823</f>
        <v>0</v>
      </c>
      <c r="F821" s="73">
        <f t="shared" si="576"/>
        <v>0</v>
      </c>
      <c r="G821" s="73">
        <f t="shared" si="576"/>
        <v>0</v>
      </c>
      <c r="H821" s="73">
        <f t="shared" si="576"/>
        <v>0</v>
      </c>
      <c r="I821" s="73">
        <f t="shared" si="576"/>
        <v>0</v>
      </c>
      <c r="J821" s="73">
        <f t="shared" si="576"/>
        <v>0</v>
      </c>
      <c r="W821" s="88">
        <f t="shared" si="543"/>
        <v>0</v>
      </c>
    </row>
    <row r="822" spans="1:23" x14ac:dyDescent="0.25">
      <c r="A822" s="164"/>
      <c r="B822" s="103"/>
      <c r="C822" s="74" t="s">
        <v>113</v>
      </c>
      <c r="D822" s="48">
        <f>D832</f>
        <v>0</v>
      </c>
      <c r="E822" s="48">
        <f t="shared" ref="E822:J822" si="577">E832</f>
        <v>0</v>
      </c>
      <c r="F822" s="48">
        <f t="shared" si="577"/>
        <v>0</v>
      </c>
      <c r="G822" s="48">
        <f t="shared" si="577"/>
        <v>0</v>
      </c>
      <c r="H822" s="48">
        <f t="shared" si="577"/>
        <v>0</v>
      </c>
      <c r="I822" s="48">
        <f t="shared" si="577"/>
        <v>0</v>
      </c>
      <c r="J822" s="48">
        <f t="shared" si="577"/>
        <v>0</v>
      </c>
      <c r="W822" s="88">
        <f t="shared" si="543"/>
        <v>0</v>
      </c>
    </row>
    <row r="823" spans="1:23" x14ac:dyDescent="0.25">
      <c r="A823" s="164"/>
      <c r="B823" s="103"/>
      <c r="C823" s="74" t="s">
        <v>114</v>
      </c>
      <c r="D823" s="48">
        <f>D833</f>
        <v>0</v>
      </c>
      <c r="E823" s="48">
        <f t="shared" ref="E823:J823" si="578">E833</f>
        <v>0</v>
      </c>
      <c r="F823" s="48">
        <f t="shared" si="578"/>
        <v>0</v>
      </c>
      <c r="G823" s="48">
        <f t="shared" si="578"/>
        <v>0</v>
      </c>
      <c r="H823" s="48">
        <f t="shared" si="578"/>
        <v>0</v>
      </c>
      <c r="I823" s="48">
        <f t="shared" si="578"/>
        <v>0</v>
      </c>
      <c r="J823" s="48">
        <f t="shared" si="578"/>
        <v>0</v>
      </c>
      <c r="W823" s="88">
        <f t="shared" si="543"/>
        <v>0</v>
      </c>
    </row>
    <row r="824" spans="1:23" x14ac:dyDescent="0.25">
      <c r="A824" s="102" t="s">
        <v>182</v>
      </c>
      <c r="B824" s="103" t="s">
        <v>183</v>
      </c>
      <c r="C824" s="74" t="s">
        <v>147</v>
      </c>
      <c r="D824" s="73">
        <f>D825+D826</f>
        <v>0</v>
      </c>
      <c r="E824" s="73">
        <f t="shared" ref="E824:J824" si="579">E825+E826</f>
        <v>0</v>
      </c>
      <c r="F824" s="73">
        <f t="shared" si="579"/>
        <v>0</v>
      </c>
      <c r="G824" s="73">
        <f t="shared" si="579"/>
        <v>0</v>
      </c>
      <c r="H824" s="73">
        <f t="shared" si="579"/>
        <v>0</v>
      </c>
      <c r="I824" s="73">
        <f t="shared" si="579"/>
        <v>0</v>
      </c>
      <c r="J824" s="73">
        <f t="shared" si="579"/>
        <v>0</v>
      </c>
      <c r="W824" s="88">
        <f t="shared" si="543"/>
        <v>0</v>
      </c>
    </row>
    <row r="825" spans="1:23" x14ac:dyDescent="0.25">
      <c r="A825" s="102"/>
      <c r="B825" s="103"/>
      <c r="C825" s="74" t="s">
        <v>113</v>
      </c>
      <c r="D825" s="73">
        <f>D828</f>
        <v>0</v>
      </c>
      <c r="E825" s="73">
        <f t="shared" ref="E825:J825" si="580">E828</f>
        <v>0</v>
      </c>
      <c r="F825" s="73">
        <f t="shared" si="580"/>
        <v>0</v>
      </c>
      <c r="G825" s="73">
        <f t="shared" si="580"/>
        <v>0</v>
      </c>
      <c r="H825" s="73">
        <f t="shared" si="580"/>
        <v>0</v>
      </c>
      <c r="I825" s="73">
        <f t="shared" si="580"/>
        <v>0</v>
      </c>
      <c r="J825" s="73">
        <f t="shared" si="580"/>
        <v>0</v>
      </c>
      <c r="W825" s="88">
        <f t="shared" si="543"/>
        <v>0</v>
      </c>
    </row>
    <row r="826" spans="1:23" x14ac:dyDescent="0.25">
      <c r="A826" s="102"/>
      <c r="B826" s="103"/>
      <c r="C826" s="74" t="s">
        <v>114</v>
      </c>
      <c r="D826" s="48">
        <f>D829</f>
        <v>0</v>
      </c>
      <c r="E826" s="48">
        <f t="shared" ref="E826:J826" si="581">E829</f>
        <v>0</v>
      </c>
      <c r="F826" s="48">
        <f t="shared" si="581"/>
        <v>0</v>
      </c>
      <c r="G826" s="48">
        <f t="shared" si="581"/>
        <v>0</v>
      </c>
      <c r="H826" s="48">
        <f t="shared" si="581"/>
        <v>0</v>
      </c>
      <c r="I826" s="48">
        <f t="shared" si="581"/>
        <v>0</v>
      </c>
      <c r="J826" s="48">
        <f t="shared" si="581"/>
        <v>0</v>
      </c>
      <c r="W826" s="88">
        <f t="shared" si="543"/>
        <v>0</v>
      </c>
    </row>
    <row r="827" spans="1:23" x14ac:dyDescent="0.25">
      <c r="A827" s="102"/>
      <c r="B827" s="103"/>
      <c r="C827" s="90" t="s">
        <v>173</v>
      </c>
      <c r="D827" s="73">
        <f>D828+D829</f>
        <v>0</v>
      </c>
      <c r="E827" s="73">
        <f t="shared" ref="E827:J827" si="582">E828+E829</f>
        <v>0</v>
      </c>
      <c r="F827" s="73">
        <f t="shared" si="582"/>
        <v>0</v>
      </c>
      <c r="G827" s="73">
        <f t="shared" si="582"/>
        <v>0</v>
      </c>
      <c r="H827" s="73">
        <f t="shared" si="582"/>
        <v>0</v>
      </c>
      <c r="I827" s="73">
        <f t="shared" si="582"/>
        <v>0</v>
      </c>
      <c r="J827" s="73">
        <f t="shared" si="582"/>
        <v>0</v>
      </c>
      <c r="W827" s="88">
        <f t="shared" si="543"/>
        <v>0</v>
      </c>
    </row>
    <row r="828" spans="1:23" x14ac:dyDescent="0.25">
      <c r="A828" s="102"/>
      <c r="B828" s="103"/>
      <c r="C828" s="90" t="s">
        <v>113</v>
      </c>
      <c r="D828" s="73">
        <f>D832</f>
        <v>0</v>
      </c>
      <c r="E828" s="73">
        <f t="shared" ref="E828:J828" si="583">E832</f>
        <v>0</v>
      </c>
      <c r="F828" s="73">
        <f t="shared" si="583"/>
        <v>0</v>
      </c>
      <c r="G828" s="73">
        <f t="shared" si="583"/>
        <v>0</v>
      </c>
      <c r="H828" s="73">
        <f t="shared" si="583"/>
        <v>0</v>
      </c>
      <c r="I828" s="73">
        <f t="shared" si="583"/>
        <v>0</v>
      </c>
      <c r="J828" s="73">
        <f t="shared" si="583"/>
        <v>0</v>
      </c>
      <c r="W828" s="88">
        <f t="shared" si="543"/>
        <v>0</v>
      </c>
    </row>
    <row r="829" spans="1:23" x14ac:dyDescent="0.25">
      <c r="A829" s="102"/>
      <c r="B829" s="103"/>
      <c r="C829" s="90" t="s">
        <v>114</v>
      </c>
      <c r="D829" s="73">
        <f>D833</f>
        <v>0</v>
      </c>
      <c r="E829" s="73">
        <f t="shared" ref="E829:J829" si="584">E833</f>
        <v>0</v>
      </c>
      <c r="F829" s="73">
        <f t="shared" si="584"/>
        <v>0</v>
      </c>
      <c r="G829" s="73">
        <f t="shared" si="584"/>
        <v>0</v>
      </c>
      <c r="H829" s="73">
        <f t="shared" si="584"/>
        <v>0</v>
      </c>
      <c r="I829" s="73">
        <f t="shared" si="584"/>
        <v>0</v>
      </c>
      <c r="J829" s="73">
        <f t="shared" si="584"/>
        <v>0</v>
      </c>
      <c r="W829" s="88">
        <f t="shared" si="543"/>
        <v>0</v>
      </c>
    </row>
    <row r="830" spans="1:23" x14ac:dyDescent="0.25">
      <c r="A830" s="102"/>
      <c r="B830" s="103"/>
      <c r="C830" s="90" t="s">
        <v>171</v>
      </c>
      <c r="D830" s="73"/>
      <c r="E830" s="73"/>
      <c r="F830" s="73"/>
      <c r="G830" s="73"/>
      <c r="H830" s="73"/>
      <c r="I830" s="73"/>
      <c r="J830" s="73"/>
      <c r="W830" s="88">
        <f t="shared" si="543"/>
        <v>0</v>
      </c>
    </row>
    <row r="831" spans="1:23" ht="23.25" x14ac:dyDescent="0.25">
      <c r="A831" s="102"/>
      <c r="B831" s="103"/>
      <c r="C831" s="74" t="s">
        <v>151</v>
      </c>
      <c r="D831" s="73">
        <f>D832+D833</f>
        <v>0</v>
      </c>
      <c r="E831" s="73">
        <f t="shared" ref="E831:J831" si="585">E832+E833</f>
        <v>0</v>
      </c>
      <c r="F831" s="73">
        <f t="shared" si="585"/>
        <v>0</v>
      </c>
      <c r="G831" s="73">
        <f t="shared" si="585"/>
        <v>0</v>
      </c>
      <c r="H831" s="73">
        <f t="shared" si="585"/>
        <v>0</v>
      </c>
      <c r="I831" s="73">
        <f t="shared" si="585"/>
        <v>0</v>
      </c>
      <c r="J831" s="73">
        <f t="shared" si="585"/>
        <v>0</v>
      </c>
      <c r="W831" s="88">
        <f t="shared" si="543"/>
        <v>0</v>
      </c>
    </row>
    <row r="832" spans="1:23" x14ac:dyDescent="0.25">
      <c r="A832" s="102"/>
      <c r="B832" s="103"/>
      <c r="C832" s="74" t="s">
        <v>113</v>
      </c>
      <c r="D832" s="48">
        <v>0</v>
      </c>
      <c r="E832" s="48">
        <v>0</v>
      </c>
      <c r="F832" s="48">
        <v>0</v>
      </c>
      <c r="G832" s="48">
        <v>0</v>
      </c>
      <c r="H832" s="48">
        <v>0</v>
      </c>
      <c r="I832" s="48">
        <v>0</v>
      </c>
      <c r="J832" s="48">
        <v>0</v>
      </c>
      <c r="W832" s="88">
        <f t="shared" si="543"/>
        <v>0</v>
      </c>
    </row>
    <row r="833" spans="1:23" x14ac:dyDescent="0.25">
      <c r="A833" s="102"/>
      <c r="B833" s="103"/>
      <c r="C833" s="74" t="s">
        <v>114</v>
      </c>
      <c r="D833" s="48">
        <v>0</v>
      </c>
      <c r="E833" s="48">
        <v>0</v>
      </c>
      <c r="F833" s="48">
        <v>0</v>
      </c>
      <c r="G833" s="48">
        <v>0</v>
      </c>
      <c r="H833" s="48">
        <v>0</v>
      </c>
      <c r="I833" s="48">
        <v>0</v>
      </c>
      <c r="J833" s="48">
        <v>0</v>
      </c>
      <c r="W833" s="88">
        <f t="shared" si="543"/>
        <v>0</v>
      </c>
    </row>
  </sheetData>
  <mergeCells count="138">
    <mergeCell ref="A784:A793"/>
    <mergeCell ref="B784:B793"/>
    <mergeCell ref="B794:B803"/>
    <mergeCell ref="A804:A813"/>
    <mergeCell ref="B804:B813"/>
    <mergeCell ref="A814:A823"/>
    <mergeCell ref="B814:B823"/>
    <mergeCell ref="A794:A803"/>
    <mergeCell ref="A206:A222"/>
    <mergeCell ref="A226:A227"/>
    <mergeCell ref="B479:B495"/>
    <mergeCell ref="A479:A495"/>
    <mergeCell ref="A428:A444"/>
    <mergeCell ref="A385:A394"/>
    <mergeCell ref="B385:B394"/>
    <mergeCell ref="B395:B404"/>
    <mergeCell ref="B405:B414"/>
    <mergeCell ref="B415:B427"/>
    <mergeCell ref="A415:A427"/>
    <mergeCell ref="A405:A414"/>
    <mergeCell ref="A506:A522"/>
    <mergeCell ref="B506:B522"/>
    <mergeCell ref="B523:B532"/>
    <mergeCell ref="A523:A532"/>
    <mergeCell ref="B121:B137"/>
    <mergeCell ref="A121:A137"/>
    <mergeCell ref="B104:B120"/>
    <mergeCell ref="A104:A120"/>
    <mergeCell ref="B87:B103"/>
    <mergeCell ref="A87:A103"/>
    <mergeCell ref="B206:B222"/>
    <mergeCell ref="B462:B478"/>
    <mergeCell ref="A462:A478"/>
    <mergeCell ref="B255:B274"/>
    <mergeCell ref="A275:A294"/>
    <mergeCell ref="B275:B294"/>
    <mergeCell ref="B250:B254"/>
    <mergeCell ref="A255:A274"/>
    <mergeCell ref="A250:A254"/>
    <mergeCell ref="B245:B249"/>
    <mergeCell ref="A245:A249"/>
    <mergeCell ref="B223:B227"/>
    <mergeCell ref="B228:B244"/>
    <mergeCell ref="A228:A244"/>
    <mergeCell ref="B315:B324"/>
    <mergeCell ref="B325:B334"/>
    <mergeCell ref="A335:A344"/>
    <mergeCell ref="B335:B344"/>
    <mergeCell ref="A395:A404"/>
    <mergeCell ref="A365:A374"/>
    <mergeCell ref="A325:A334"/>
    <mergeCell ref="B428:B444"/>
    <mergeCell ref="B445:B461"/>
    <mergeCell ref="A445:A461"/>
    <mergeCell ref="A315:A324"/>
    <mergeCell ref="A295:A304"/>
    <mergeCell ref="B295:B304"/>
    <mergeCell ref="A305:A314"/>
    <mergeCell ref="B305:B314"/>
    <mergeCell ref="A375:A384"/>
    <mergeCell ref="B375:B384"/>
    <mergeCell ref="B345:B354"/>
    <mergeCell ref="B355:B364"/>
    <mergeCell ref="A355:A364"/>
    <mergeCell ref="A345:A354"/>
    <mergeCell ref="B365:B374"/>
    <mergeCell ref="A25:A40"/>
    <mergeCell ref="J49:K49"/>
    <mergeCell ref="E5:M5"/>
    <mergeCell ref="A17:I17"/>
    <mergeCell ref="A18:I18"/>
    <mergeCell ref="A19:I19"/>
    <mergeCell ref="A20:A22"/>
    <mergeCell ref="B20:B22"/>
    <mergeCell ref="C20:C22"/>
    <mergeCell ref="E21:I21"/>
    <mergeCell ref="D20:J20"/>
    <mergeCell ref="B25:B52"/>
    <mergeCell ref="B774:B783"/>
    <mergeCell ref="A774:A783"/>
    <mergeCell ref="A734:A743"/>
    <mergeCell ref="B734:B743"/>
    <mergeCell ref="A754:A763"/>
    <mergeCell ref="B754:B763"/>
    <mergeCell ref="A744:A753"/>
    <mergeCell ref="B744:B753"/>
    <mergeCell ref="J50:K50"/>
    <mergeCell ref="J51:K51"/>
    <mergeCell ref="J52:K52"/>
    <mergeCell ref="B70:B86"/>
    <mergeCell ref="A70:A86"/>
    <mergeCell ref="B53:B69"/>
    <mergeCell ref="A53:A69"/>
    <mergeCell ref="B189:B205"/>
    <mergeCell ref="A189:A205"/>
    <mergeCell ref="B172:B188"/>
    <mergeCell ref="A172:A188"/>
    <mergeCell ref="B155:B171"/>
    <mergeCell ref="A155:A171"/>
    <mergeCell ref="B138:B154"/>
    <mergeCell ref="A496:A505"/>
    <mergeCell ref="B496:B505"/>
    <mergeCell ref="B714:B723"/>
    <mergeCell ref="B704:B713"/>
    <mergeCell ref="A704:A713"/>
    <mergeCell ref="A714:A723"/>
    <mergeCell ref="A724:A733"/>
    <mergeCell ref="B684:B693"/>
    <mergeCell ref="A684:A693"/>
    <mergeCell ref="B674:B683"/>
    <mergeCell ref="A764:A773"/>
    <mergeCell ref="B694:B703"/>
    <mergeCell ref="B764:B773"/>
    <mergeCell ref="A694:A703"/>
    <mergeCell ref="A824:A833"/>
    <mergeCell ref="B824:B833"/>
    <mergeCell ref="A587:A596"/>
    <mergeCell ref="B597:B613"/>
    <mergeCell ref="A597:A613"/>
    <mergeCell ref="B614:B630"/>
    <mergeCell ref="A614:A630"/>
    <mergeCell ref="B533:B549"/>
    <mergeCell ref="B550:B559"/>
    <mergeCell ref="A550:A559"/>
    <mergeCell ref="A560:A576"/>
    <mergeCell ref="B560:B576"/>
    <mergeCell ref="B577:B586"/>
    <mergeCell ref="A577:A586"/>
    <mergeCell ref="B587:B596"/>
    <mergeCell ref="A674:A683"/>
    <mergeCell ref="A631:A643"/>
    <mergeCell ref="B631:B643"/>
    <mergeCell ref="A654:A663"/>
    <mergeCell ref="B654:B663"/>
    <mergeCell ref="A664:A673"/>
    <mergeCell ref="B664:B673"/>
    <mergeCell ref="B644:B653"/>
    <mergeCell ref="B724:B733"/>
  </mergeCells>
  <pageMargins left="0.94488188976377963" right="0.27559055118110237" top="0.94488188976377963" bottom="0.35433070866141736" header="0" footer="0"/>
  <pageSetup paperSize="9" scale="65" fitToHeight="0" orientation="portrait" horizontalDpi="360" verticalDpi="36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2024-12-04T14:38:44Z</dcterms:modified>
</cp:coreProperties>
</file>