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Лист1!$19:$19</definedName>
    <definedName name="_xlnm.Print_Area" localSheetId="0">Лист1!$A$1:$D$114</definedName>
  </definedNames>
  <calcPr calcId="145621" iterate="1"/>
</workbook>
</file>

<file path=xl/calcChain.xml><?xml version="1.0" encoding="utf-8"?>
<calcChain xmlns="http://schemas.openxmlformats.org/spreadsheetml/2006/main">
  <c r="D79" i="1" l="1"/>
  <c r="C79" i="1"/>
  <c r="D77" i="1"/>
  <c r="C77" i="1"/>
  <c r="D75" i="1"/>
  <c r="C75" i="1"/>
  <c r="D73" i="1"/>
  <c r="C73" i="1"/>
  <c r="D52" i="1" l="1"/>
  <c r="C52" i="1"/>
  <c r="D37" i="1" l="1"/>
  <c r="C37" i="1"/>
  <c r="D41" i="1" l="1"/>
  <c r="C41" i="1"/>
  <c r="D111" i="1" l="1"/>
  <c r="C111" i="1"/>
  <c r="D109" i="1"/>
  <c r="D108" i="1" s="1"/>
  <c r="C109" i="1"/>
  <c r="C108" i="1" s="1"/>
  <c r="C106" i="1"/>
  <c r="D104" i="1"/>
  <c r="C104" i="1"/>
  <c r="D102" i="1"/>
  <c r="C102" i="1"/>
  <c r="D100" i="1"/>
  <c r="C100" i="1"/>
  <c r="D98" i="1"/>
  <c r="C98" i="1"/>
  <c r="D96" i="1"/>
  <c r="C96" i="1"/>
  <c r="D94" i="1"/>
  <c r="C94" i="1"/>
  <c r="D92" i="1"/>
  <c r="C92" i="1"/>
  <c r="D90" i="1"/>
  <c r="C90" i="1"/>
  <c r="D88" i="1"/>
  <c r="C88" i="1"/>
  <c r="C86" i="1"/>
  <c r="C84" i="1"/>
  <c r="D86" i="1"/>
  <c r="D84" i="1"/>
  <c r="D81" i="1"/>
  <c r="C81" i="1"/>
  <c r="D71" i="1"/>
  <c r="C71" i="1"/>
  <c r="D69" i="1"/>
  <c r="C69" i="1"/>
  <c r="D67" i="1"/>
  <c r="C67" i="1"/>
  <c r="D64" i="1"/>
  <c r="D63" i="1" s="1"/>
  <c r="C64" i="1"/>
  <c r="C63" i="1" s="1"/>
  <c r="C56" i="1"/>
  <c r="D56" i="1"/>
  <c r="D54" i="1"/>
  <c r="D51" i="1" s="1"/>
  <c r="C54" i="1"/>
  <c r="C51" i="1" s="1"/>
  <c r="D49" i="1"/>
  <c r="D48" i="1" s="1"/>
  <c r="C49" i="1"/>
  <c r="C48" i="1" s="1"/>
  <c r="D43" i="1"/>
  <c r="D35" i="1" s="1"/>
  <c r="C43" i="1"/>
  <c r="C35" i="1" s="1"/>
  <c r="C66" i="1" l="1"/>
  <c r="C83" i="1"/>
  <c r="D66" i="1"/>
  <c r="D47" i="1"/>
  <c r="C47" i="1"/>
  <c r="D45" i="1"/>
  <c r="C45" i="1"/>
  <c r="D21" i="1" l="1"/>
  <c r="C21" i="1"/>
  <c r="D23" i="1"/>
  <c r="C23" i="1"/>
  <c r="D25" i="1"/>
  <c r="C25" i="1"/>
  <c r="D29" i="1"/>
  <c r="C29" i="1"/>
  <c r="D32" i="1"/>
  <c r="C32" i="1"/>
  <c r="C62" i="1"/>
  <c r="C61" i="1" s="1"/>
  <c r="D106" i="1"/>
  <c r="D83" i="1" s="1"/>
  <c r="C20" i="1" l="1"/>
  <c r="C114" i="1" s="1"/>
  <c r="D20" i="1"/>
  <c r="D62" i="1"/>
  <c r="D61" i="1" s="1"/>
  <c r="D114" i="1" s="1"/>
</calcChain>
</file>

<file path=xl/sharedStrings.xml><?xml version="1.0" encoding="utf-8"?>
<sst xmlns="http://schemas.openxmlformats.org/spreadsheetml/2006/main" count="202" uniqueCount="202">
  <si>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</si>
  <si>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</si>
  <si>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</si>
  <si>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</si>
  <si>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</si>
  <si>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</si>
  <si>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</si>
  <si>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</si>
  <si>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</si>
  <si>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</si>
  <si>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</si>
  <si>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</si>
  <si>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</si>
  <si>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</si>
  <si>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</si>
  <si>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</si>
  <si>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</si>
  <si>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</si>
  <si>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</si>
  <si>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</si>
  <si>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</si>
  <si>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</si>
  <si>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</si>
  <si>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</si>
  <si>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</si>
  <si>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</si>
  <si>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</si>
  <si>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</si>
  <si>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</si>
  <si>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</si>
  <si>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</si>
  <si>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</si>
  <si>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</si>
  <si>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</si>
  <si>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</si>
  <si>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</si>
  <si>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</si>
  <si>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</si>
  <si>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</si>
  <si>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</si>
  <si>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</si>
  <si>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</si>
  <si>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</si>
  <si>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</si>
  <si>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</si>
  <si>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</si>
  <si>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</si>
  <si>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</si>
  <si>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</si>
  <si>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</si>
  <si>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</si>
  <si>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</si>
  <si>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</si>
  <si>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</si>
  <si>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</si>
  <si>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</si>
  <si>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</si>
  <si>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</si>
  <si>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</si>
  <si>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</si>
  <si>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</si>
  <si>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</si>
  <si>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</si>
  <si>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</si>
  <si>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</si>
  <si>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</si>
  <si>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</si>
  <si>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</si>
  <si>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</si>
  <si>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</si>
  <si>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</si>
  <si>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</si>
  <si>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</si>
  <si>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</si>
  <si>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</si>
  <si>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</si>
  <si>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</si>
  <si>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</si>
  <si>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</si>
  <si>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</si>
  <si>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</si>
  <si>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</si>
  <si>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</si>
  <si>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</si>
  <si>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</si>
  <si>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</si>
  <si>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</si>
  <si>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</si>
  <si>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</si>
  <si>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</si>
  <si>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</si>
  <si>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</si>
  <si>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</si>
  <si>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</si>
  <si>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</si>
  <si>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</si>
  <si>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</si>
  <si>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</si>
  <si>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</si>
  <si>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</si>
  <si>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</si>
  <si>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</si>
  <si>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</si>
  <si>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</si>
  <si>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</si>
  <si>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</si>
  <si>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</si>
  <si>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</si>
  <si>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</si>
  <si>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</si>
  <si>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</si>
  <si>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</si>
  <si>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</si>
  <si>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</si>
  <si>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</si>
  <si>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</si>
  <si>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</si>
  <si>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</si>
  <si>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</si>
  <si>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</si>
  <si>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</si>
  <si>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</si>
  <si>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</si>
  <si>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</si>
  <si>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</si>
  <si>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</si>
  <si>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</si>
  <si>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</si>
  <si>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</si>
  <si>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</si>
  <si>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</si>
  <si>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</si>
  <si>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</si>
  <si>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</si>
  <si>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</si>
  <si>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</si>
  <si>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</si>
  <si>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</si>
  <si>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</si>
  <si>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</si>
  <si>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</si>
  <si>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</si>
  <si>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</si>
  <si>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</si>
  <si>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</si>
  <si>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</si>
  <si>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</si>
  <si>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</si>
  <si>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</si>
  <si>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</si>
  <si>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</si>
  <si>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</si>
  <si>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</si>
  <si>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</si>
  <si>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</si>
  <si>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</si>
  <si>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</si>
  <si>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</si>
  <si>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на плановый период  2023 и 2024 годов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</si>
  <si>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</si>
  <si>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</si>
  <si>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</si>
  <si>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</si>
  <si>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</si>
  <si>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</si>
  <si>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</si>
  <si>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</si>
  <si>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</si>
  <si>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</si>
  <si>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</si>
  <si>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</si>
  <si>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Субсидии бюджетам на реализацию мероприятий по обеспечению жильем молодых семей
</t>
  </si>
  <si>
    <t xml:space="preserve">000 2 02 25497 04 0000 150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</si>
  <si>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</si>
  <si>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000 2 02 35303 00 0000 150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</si>
  <si>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</si>
  <si>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</si>
  <si>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</si>
  <si>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</si>
  <si>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</si>
  <si>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Приложение  4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</si>
  <si>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</si>
  <si>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</si>
  <si>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</si>
  <si>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</si>
  <si>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000 2 02 25519 00 0000 150</t>
  </si>
  <si>
    <t>000 2 02 25519 04 0000 150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</si>
  <si>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</si>
  <si>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</si>
  <si>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техническое оснащение муниципальных музеев</t>
  </si>
  <si>
    <t>000 2 02 25590 00 0000 150</t>
  </si>
  <si>
    <t>000 2 02 25590 04 0000 150</t>
  </si>
  <si>
    <t>Субсидии бюджетам городских округов на техническое оснащение муниципальных музеев</t>
  </si>
  <si>
    <t>Субсидии бюджетам на реконструкцию и капитальный ремонт муниципальных музеев</t>
  </si>
  <si>
    <t>000 2 02 25597 00 0000 150</t>
  </si>
  <si>
    <t>Субсидии бюджетам городских округов на реконструкцию и капитальный ремонт муниципальных музеев</t>
  </si>
  <si>
    <t>000 2 02 25597 04 0000 150</t>
  </si>
  <si>
    <t>000 2 02 25750 00 0000 150</t>
  </si>
  <si>
    <t>000 2 02 25750 04 0000 150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</si>
  <si>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</si>
  <si>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</si>
  <si>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от 24 августа 2022 г. № 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</si>
</sst>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4" fontId="1" fillId="0" borderId="0" xfId="0" applyNumberFormat="1" applyFont="1"/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 wrapText="1"/>
    </xf>
    <xf numFmtId="3" fontId="2" fillId="0" borderId="0" xfId="0" applyNumberFormat="1" applyFont="1"/>
    <xf numFmtId="3" fontId="2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5"/>
  <sheetViews>
    <sheetView showGridLines="0" tabSelected="1" view="pageBreakPreview" zoomScale="75" zoomScaleNormal="75" zoomScaleSheetLayoutView="75" workbookViewId="0">
      <selection activeCell="B5" sqref="B5"/>
    </sheetView>
  </sheetViews>
  <sheetFormatPr defaultRowHeight="15" x14ac:dyDescent="0.25"/>
  <cols>
    <col min="1" max="1" width="32.7109375" customWidth="1"/>
    <col min="2" max="2" width="66.7109375" customWidth="1"/>
    <col min="3" max="3" width="21.7109375" style="15" customWidth="1"/>
    <col min="4" max="4" width="22.28515625" style="15" customWidth="1"/>
  </cols>
  <sheetData>
    <row r="1" spans="1:4" ht="18.75" x14ac:dyDescent="0.3">
      <c r="A1" s="1"/>
      <c r="C1" s="36" t="s">
        <v>180</v>
      </c>
      <c r="D1" s="36"/>
    </row>
    <row r="2" spans="1:4" ht="18.75" x14ac:dyDescent="0.3">
      <c r="A2" s="1" t="s">
        <v>152</v>
      </c>
      <c r="C2" s="37" t="s">
        <v>153</v>
      </c>
      <c r="D2" s="37"/>
    </row>
    <row r="3" spans="1:4" ht="18.75" x14ac:dyDescent="0.25">
      <c r="C3" s="38" t="s">
        <v>154</v>
      </c>
      <c r="D3" s="38"/>
    </row>
    <row r="4" spans="1:4" ht="18.75" x14ac:dyDescent="0.3">
      <c r="C4" s="37" t="s">
        <v>155</v>
      </c>
      <c r="D4" s="37"/>
    </row>
    <row r="5" spans="1:4" ht="18.75" x14ac:dyDescent="0.3">
      <c r="B5" s="2" t="s">
        <v>156</v>
      </c>
      <c r="C5" s="36" t="s">
        <v>201</v>
      </c>
      <c r="D5" s="36"/>
    </row>
    <row r="6" spans="1:4" ht="18.75" x14ac:dyDescent="0.3">
      <c r="B6" s="2"/>
      <c r="C6" s="26"/>
      <c r="D6" s="26"/>
    </row>
    <row r="7" spans="1:4" ht="18.75" x14ac:dyDescent="0.25">
      <c r="A7" s="3"/>
    </row>
    <row r="9" spans="1:4" ht="18.75" x14ac:dyDescent="0.25">
      <c r="A9" s="39" t="s">
        <v>0</v>
      </c>
      <c r="B9" s="39"/>
      <c r="C9" s="39"/>
      <c r="D9" s="39"/>
    </row>
    <row r="11" spans="1:4" ht="18.75" x14ac:dyDescent="0.25">
      <c r="A11" s="39" t="s">
        <v>1</v>
      </c>
      <c r="B11" s="39"/>
      <c r="C11" s="39"/>
      <c r="D11" s="39"/>
    </row>
    <row r="12" spans="1:4" ht="18.75" x14ac:dyDescent="0.25">
      <c r="A12" s="39" t="s">
        <v>158</v>
      </c>
      <c r="B12" s="39"/>
      <c r="C12" s="39"/>
      <c r="D12" s="39"/>
    </row>
    <row r="14" spans="1:4" ht="18.75" x14ac:dyDescent="0.25">
      <c r="A14" s="42" t="s">
        <v>2</v>
      </c>
      <c r="B14" s="42"/>
      <c r="C14" s="42"/>
      <c r="D14" s="42"/>
    </row>
    <row r="15" spans="1:4" x14ac:dyDescent="0.25">
      <c r="A15" s="35" t="s">
        <v>151</v>
      </c>
      <c r="B15" s="35" t="s">
        <v>3</v>
      </c>
      <c r="C15" s="40" t="s">
        <v>4</v>
      </c>
      <c r="D15" s="40"/>
    </row>
    <row r="16" spans="1:4" x14ac:dyDescent="0.25">
      <c r="A16" s="35"/>
      <c r="B16" s="35"/>
      <c r="C16" s="40"/>
      <c r="D16" s="40"/>
    </row>
    <row r="17" spans="1:4" x14ac:dyDescent="0.25">
      <c r="A17" s="35"/>
      <c r="B17" s="35"/>
      <c r="C17" s="41">
        <v>2023</v>
      </c>
      <c r="D17" s="41">
        <v>2024</v>
      </c>
    </row>
    <row r="18" spans="1:4" ht="29.45" customHeight="1" x14ac:dyDescent="0.25">
      <c r="A18" s="35"/>
      <c r="B18" s="35"/>
      <c r="C18" s="41"/>
      <c r="D18" s="41"/>
    </row>
    <row r="19" spans="1:4" ht="18.75" x14ac:dyDescent="0.25">
      <c r="A19" s="4">
        <v>1</v>
      </c>
      <c r="B19" s="4">
        <v>2</v>
      </c>
      <c r="C19" s="14">
        <v>3</v>
      </c>
      <c r="D19" s="14">
        <v>4</v>
      </c>
    </row>
    <row r="20" spans="1:4" ht="20.45" customHeight="1" x14ac:dyDescent="0.3">
      <c r="A20" s="5" t="s">
        <v>5</v>
      </c>
      <c r="B20" s="18" t="s">
        <v>6</v>
      </c>
      <c r="C20" s="27">
        <f>C21+C23+C25+C29+C32+C35+C45+C47+C56+C60</f>
        <v>988511995.68000007</v>
      </c>
      <c r="D20" s="27">
        <f>D21+D23+D25+D29+D32+D35+D45+D47+D56+D60</f>
        <v>1007605235.6800001</v>
      </c>
    </row>
    <row r="21" spans="1:4" ht="37.5" x14ac:dyDescent="0.3">
      <c r="A21" s="5" t="s">
        <v>7</v>
      </c>
      <c r="B21" s="11" t="s">
        <v>8</v>
      </c>
      <c r="C21" s="27">
        <f>C22</f>
        <v>494310000</v>
      </c>
      <c r="D21" s="27">
        <f>D22</f>
        <v>511612000</v>
      </c>
    </row>
    <row r="22" spans="1:4" ht="18.75" x14ac:dyDescent="0.3">
      <c r="A22" s="6" t="s">
        <v>9</v>
      </c>
      <c r="B22" s="10" t="s">
        <v>10</v>
      </c>
      <c r="C22" s="28">
        <v>494310000</v>
      </c>
      <c r="D22" s="28">
        <v>511612000</v>
      </c>
    </row>
    <row r="23" spans="1:4" ht="53.45" customHeight="1" x14ac:dyDescent="0.3">
      <c r="A23" s="5" t="s">
        <v>11</v>
      </c>
      <c r="B23" s="5" t="s">
        <v>12</v>
      </c>
      <c r="C23" s="27">
        <f>C24</f>
        <v>41767150</v>
      </c>
      <c r="D23" s="27">
        <f>D24</f>
        <v>41447390</v>
      </c>
    </row>
    <row r="24" spans="1:4" ht="37.15" customHeight="1" x14ac:dyDescent="0.3">
      <c r="A24" s="6" t="s">
        <v>13</v>
      </c>
      <c r="B24" s="10" t="s">
        <v>14</v>
      </c>
      <c r="C24" s="28">
        <v>41767150</v>
      </c>
      <c r="D24" s="28">
        <v>41447390</v>
      </c>
    </row>
    <row r="25" spans="1:4" ht="37.5" x14ac:dyDescent="0.3">
      <c r="A25" s="5" t="s">
        <v>15</v>
      </c>
      <c r="B25" s="11" t="s">
        <v>17</v>
      </c>
      <c r="C25" s="27">
        <f>C26+C27+C28</f>
        <v>75997000</v>
      </c>
      <c r="D25" s="27">
        <f>D26+D27+D28</f>
        <v>77238000</v>
      </c>
    </row>
    <row r="26" spans="1:4" ht="35.450000000000003" customHeight="1" x14ac:dyDescent="0.3">
      <c r="A26" s="6" t="s">
        <v>16</v>
      </c>
      <c r="B26" s="10" t="s">
        <v>18</v>
      </c>
      <c r="C26" s="28">
        <v>55890000</v>
      </c>
      <c r="D26" s="28">
        <v>56448000</v>
      </c>
    </row>
    <row r="27" spans="1:4" ht="18.75" x14ac:dyDescent="0.3">
      <c r="A27" s="6" t="s">
        <v>19</v>
      </c>
      <c r="B27" s="10" t="s">
        <v>20</v>
      </c>
      <c r="C27" s="28">
        <v>3446000</v>
      </c>
      <c r="D27" s="28">
        <v>3463000</v>
      </c>
    </row>
    <row r="28" spans="1:4" ht="31.9" customHeight="1" x14ac:dyDescent="0.3">
      <c r="A28" s="6" t="s">
        <v>21</v>
      </c>
      <c r="B28" s="10" t="s">
        <v>22</v>
      </c>
      <c r="C28" s="28">
        <v>16661000</v>
      </c>
      <c r="D28" s="28">
        <v>17327000</v>
      </c>
    </row>
    <row r="29" spans="1:4" ht="37.5" x14ac:dyDescent="0.3">
      <c r="A29" s="5" t="s">
        <v>23</v>
      </c>
      <c r="B29" s="11" t="s">
        <v>24</v>
      </c>
      <c r="C29" s="27">
        <f>C30+C31</f>
        <v>220784000</v>
      </c>
      <c r="D29" s="27">
        <f>D30+D31</f>
        <v>220784000</v>
      </c>
    </row>
    <row r="30" spans="1:4" ht="18.75" x14ac:dyDescent="0.25">
      <c r="A30" s="6" t="s">
        <v>25</v>
      </c>
      <c r="B30" s="10" t="s">
        <v>26</v>
      </c>
      <c r="C30" s="29">
        <v>81812000</v>
      </c>
      <c r="D30" s="29">
        <v>81812000</v>
      </c>
    </row>
    <row r="31" spans="1:4" ht="18.75" x14ac:dyDescent="0.25">
      <c r="A31" s="6" t="s">
        <v>27</v>
      </c>
      <c r="B31" s="10" t="s">
        <v>28</v>
      </c>
      <c r="C31" s="29">
        <v>138972000</v>
      </c>
      <c r="D31" s="29">
        <v>138972000</v>
      </c>
    </row>
    <row r="32" spans="1:4" ht="37.5" x14ac:dyDescent="0.3">
      <c r="A32" s="5" t="s">
        <v>29</v>
      </c>
      <c r="B32" s="11" t="s">
        <v>30</v>
      </c>
      <c r="C32" s="27">
        <f>C33+C34</f>
        <v>17694000</v>
      </c>
      <c r="D32" s="27">
        <f>D33+D34</f>
        <v>18384000</v>
      </c>
    </row>
    <row r="33" spans="1:4" ht="35.450000000000003" customHeight="1" x14ac:dyDescent="0.3">
      <c r="A33" s="6" t="s">
        <v>31</v>
      </c>
      <c r="B33" s="10" t="s">
        <v>32</v>
      </c>
      <c r="C33" s="28">
        <v>17264000</v>
      </c>
      <c r="D33" s="28">
        <v>17954000</v>
      </c>
    </row>
    <row r="34" spans="1:4" ht="55.9" customHeight="1" x14ac:dyDescent="0.3">
      <c r="A34" s="6" t="s">
        <v>33</v>
      </c>
      <c r="B34" s="10" t="s">
        <v>34</v>
      </c>
      <c r="C34" s="28">
        <v>430000</v>
      </c>
      <c r="D34" s="28">
        <v>430000</v>
      </c>
    </row>
    <row r="35" spans="1:4" ht="53.25" customHeight="1" x14ac:dyDescent="0.3">
      <c r="A35" s="5" t="s">
        <v>35</v>
      </c>
      <c r="B35" s="5" t="s">
        <v>36</v>
      </c>
      <c r="C35" s="27">
        <f>C36+C37+C43+C41</f>
        <v>97693235.700000003</v>
      </c>
      <c r="D35" s="27">
        <f>D36+D37+D43+D41</f>
        <v>97723235.700000003</v>
      </c>
    </row>
    <row r="36" spans="1:4" ht="90" customHeight="1" x14ac:dyDescent="0.3">
      <c r="A36" s="6" t="s">
        <v>159</v>
      </c>
      <c r="B36" s="19" t="s">
        <v>160</v>
      </c>
      <c r="C36" s="28">
        <v>121165</v>
      </c>
      <c r="D36" s="28">
        <v>121165</v>
      </c>
    </row>
    <row r="37" spans="1:4" ht="105" customHeight="1" x14ac:dyDescent="0.3">
      <c r="A37" s="6" t="s">
        <v>37</v>
      </c>
      <c r="B37" s="10" t="s">
        <v>38</v>
      </c>
      <c r="C37" s="28">
        <f>C38+C39+C40</f>
        <v>94754642.980000004</v>
      </c>
      <c r="D37" s="28">
        <f>D38+D39+D40</f>
        <v>94754642.980000004</v>
      </c>
    </row>
    <row r="38" spans="1:4" ht="74.45" customHeight="1" x14ac:dyDescent="0.3">
      <c r="A38" s="6" t="s">
        <v>39</v>
      </c>
      <c r="B38" s="10" t="s">
        <v>40</v>
      </c>
      <c r="C38" s="28">
        <v>91284000</v>
      </c>
      <c r="D38" s="28">
        <v>91284000</v>
      </c>
    </row>
    <row r="39" spans="1:4" ht="86.45" customHeight="1" x14ac:dyDescent="0.3">
      <c r="A39" s="6" t="s">
        <v>41</v>
      </c>
      <c r="B39" s="10" t="s">
        <v>42</v>
      </c>
      <c r="C39" s="28">
        <v>1396872</v>
      </c>
      <c r="D39" s="28">
        <v>1396872</v>
      </c>
    </row>
    <row r="40" spans="1:4" ht="52.15" customHeight="1" x14ac:dyDescent="0.3">
      <c r="A40" s="6" t="s">
        <v>43</v>
      </c>
      <c r="B40" s="10" t="s">
        <v>44</v>
      </c>
      <c r="C40" s="28">
        <v>2073770.98</v>
      </c>
      <c r="D40" s="28">
        <v>2073770.98</v>
      </c>
    </row>
    <row r="41" spans="1:4" ht="52.15" customHeight="1" x14ac:dyDescent="0.3">
      <c r="A41" s="6" t="s">
        <v>178</v>
      </c>
      <c r="B41" s="10" t="s">
        <v>179</v>
      </c>
      <c r="C41" s="28">
        <f>C42</f>
        <v>9427.7199999999993</v>
      </c>
      <c r="D41" s="28">
        <f>D42</f>
        <v>9427.7199999999993</v>
      </c>
    </row>
    <row r="42" spans="1:4" ht="54" customHeight="1" x14ac:dyDescent="0.3">
      <c r="A42" s="6" t="s">
        <v>161</v>
      </c>
      <c r="B42" s="10" t="s">
        <v>162</v>
      </c>
      <c r="C42" s="28">
        <v>9427.7199999999993</v>
      </c>
      <c r="D42" s="28">
        <v>9427.7199999999993</v>
      </c>
    </row>
    <row r="43" spans="1:4" ht="103.15" customHeight="1" x14ac:dyDescent="0.3">
      <c r="A43" s="6" t="s">
        <v>45</v>
      </c>
      <c r="B43" s="10" t="s">
        <v>46</v>
      </c>
      <c r="C43" s="28">
        <f>C44</f>
        <v>2808000</v>
      </c>
      <c r="D43" s="28">
        <f>D44</f>
        <v>2838000</v>
      </c>
    </row>
    <row r="44" spans="1:4" ht="103.9" customHeight="1" x14ac:dyDescent="0.3">
      <c r="A44" s="6" t="s">
        <v>47</v>
      </c>
      <c r="B44" s="10" t="s">
        <v>163</v>
      </c>
      <c r="C44" s="28">
        <v>2808000</v>
      </c>
      <c r="D44" s="28">
        <v>2838000</v>
      </c>
    </row>
    <row r="45" spans="1:4" ht="33.6" customHeight="1" x14ac:dyDescent="0.3">
      <c r="A45" s="5" t="s">
        <v>48</v>
      </c>
      <c r="B45" s="11" t="s">
        <v>49</v>
      </c>
      <c r="C45" s="27">
        <f>C46</f>
        <v>3211280</v>
      </c>
      <c r="D45" s="27">
        <f>D46</f>
        <v>3211280</v>
      </c>
    </row>
    <row r="46" spans="1:4" ht="37.5" x14ac:dyDescent="0.3">
      <c r="A46" s="6" t="s">
        <v>50</v>
      </c>
      <c r="B46" s="10" t="s">
        <v>51</v>
      </c>
      <c r="C46" s="28">
        <v>3211280</v>
      </c>
      <c r="D46" s="28">
        <v>3211280</v>
      </c>
    </row>
    <row r="47" spans="1:4" ht="37.5" x14ac:dyDescent="0.25">
      <c r="A47" s="5" t="s">
        <v>52</v>
      </c>
      <c r="B47" s="11" t="s">
        <v>53</v>
      </c>
      <c r="C47" s="30">
        <f>C48+C51</f>
        <v>22920564.98</v>
      </c>
      <c r="D47" s="30">
        <f>D48+D51</f>
        <v>22920564.98</v>
      </c>
    </row>
    <row r="48" spans="1:4" ht="18.600000000000001" customHeight="1" x14ac:dyDescent="0.3">
      <c r="A48" s="6" t="s">
        <v>54</v>
      </c>
      <c r="B48" s="10" t="s">
        <v>56</v>
      </c>
      <c r="C48" s="28">
        <f>C49</f>
        <v>22878920.18</v>
      </c>
      <c r="D48" s="28">
        <f>D49</f>
        <v>22878920.18</v>
      </c>
    </row>
    <row r="49" spans="1:4" ht="21.6" customHeight="1" x14ac:dyDescent="0.3">
      <c r="A49" s="6" t="s">
        <v>55</v>
      </c>
      <c r="B49" s="10" t="s">
        <v>57</v>
      </c>
      <c r="C49" s="28">
        <f>C50</f>
        <v>22878920.18</v>
      </c>
      <c r="D49" s="28">
        <f>D50</f>
        <v>22878920.18</v>
      </c>
    </row>
    <row r="50" spans="1:4" ht="39.6" customHeight="1" x14ac:dyDescent="0.3">
      <c r="A50" s="6" t="s">
        <v>58</v>
      </c>
      <c r="B50" s="10" t="s">
        <v>164</v>
      </c>
      <c r="C50" s="28">
        <v>22878920.18</v>
      </c>
      <c r="D50" s="28">
        <v>22878920.18</v>
      </c>
    </row>
    <row r="51" spans="1:4" ht="22.9" customHeight="1" x14ac:dyDescent="0.3">
      <c r="A51" s="6" t="s">
        <v>165</v>
      </c>
      <c r="B51" s="10" t="s">
        <v>166</v>
      </c>
      <c r="C51" s="28">
        <f>C54+C52</f>
        <v>41644.800000000003</v>
      </c>
      <c r="D51" s="28">
        <f>D54+D52</f>
        <v>41644.800000000003</v>
      </c>
    </row>
    <row r="52" spans="1:4" ht="39.6" customHeight="1" x14ac:dyDescent="0.3">
      <c r="A52" s="6" t="s">
        <v>181</v>
      </c>
      <c r="B52" s="10" t="s">
        <v>183</v>
      </c>
      <c r="C52" s="28">
        <f>C53</f>
        <v>11644.8</v>
      </c>
      <c r="D52" s="28">
        <f>D53</f>
        <v>11644.8</v>
      </c>
    </row>
    <row r="53" spans="1:4" ht="54.6" customHeight="1" x14ac:dyDescent="0.3">
      <c r="A53" s="6" t="s">
        <v>182</v>
      </c>
      <c r="B53" s="10" t="s">
        <v>184</v>
      </c>
      <c r="C53" s="28">
        <v>11644.8</v>
      </c>
      <c r="D53" s="28">
        <v>11644.8</v>
      </c>
    </row>
    <row r="54" spans="1:4" ht="22.9" customHeight="1" x14ac:dyDescent="0.3">
      <c r="A54" s="6" t="s">
        <v>167</v>
      </c>
      <c r="B54" s="10" t="s">
        <v>168</v>
      </c>
      <c r="C54" s="28">
        <f>C55</f>
        <v>30000</v>
      </c>
      <c r="D54" s="28">
        <f>D55</f>
        <v>30000</v>
      </c>
    </row>
    <row r="55" spans="1:4" ht="37.9" customHeight="1" x14ac:dyDescent="0.3">
      <c r="A55" s="6" t="s">
        <v>169</v>
      </c>
      <c r="B55" s="10" t="s">
        <v>170</v>
      </c>
      <c r="C55" s="28">
        <v>30000</v>
      </c>
      <c r="D55" s="28">
        <v>30000</v>
      </c>
    </row>
    <row r="56" spans="1:4" ht="37.5" x14ac:dyDescent="0.3">
      <c r="A56" s="5" t="s">
        <v>59</v>
      </c>
      <c r="B56" s="11" t="s">
        <v>61</v>
      </c>
      <c r="C56" s="27">
        <f>C57+C58+C59</f>
        <v>11700000</v>
      </c>
      <c r="D56" s="27">
        <f>D57+D58+D59</f>
        <v>11900000</v>
      </c>
    </row>
    <row r="57" spans="1:4" ht="106.15" customHeight="1" x14ac:dyDescent="0.3">
      <c r="A57" s="6" t="s">
        <v>60</v>
      </c>
      <c r="B57" s="10" t="s">
        <v>62</v>
      </c>
      <c r="C57" s="28">
        <v>3000000</v>
      </c>
      <c r="D57" s="28">
        <v>3200000</v>
      </c>
    </row>
    <row r="58" spans="1:4" ht="56.25" x14ac:dyDescent="0.3">
      <c r="A58" s="6" t="s">
        <v>63</v>
      </c>
      <c r="B58" s="10" t="s">
        <v>64</v>
      </c>
      <c r="C58" s="28">
        <v>7000000</v>
      </c>
      <c r="D58" s="28">
        <v>7000000</v>
      </c>
    </row>
    <row r="59" spans="1:4" ht="93.75" x14ac:dyDescent="0.3">
      <c r="A59" s="6" t="s">
        <v>65</v>
      </c>
      <c r="B59" s="10" t="s">
        <v>66</v>
      </c>
      <c r="C59" s="28">
        <v>1700000</v>
      </c>
      <c r="D59" s="28">
        <v>1700000</v>
      </c>
    </row>
    <row r="60" spans="1:4" ht="16.899999999999999" customHeight="1" x14ac:dyDescent="0.3">
      <c r="A60" s="5" t="s">
        <v>67</v>
      </c>
      <c r="B60" s="11" t="s">
        <v>68</v>
      </c>
      <c r="C60" s="27">
        <v>2434765</v>
      </c>
      <c r="D60" s="27">
        <v>2384765</v>
      </c>
    </row>
    <row r="61" spans="1:4" ht="37.5" x14ac:dyDescent="0.3">
      <c r="A61" s="9" t="s">
        <v>69</v>
      </c>
      <c r="B61" s="11" t="s">
        <v>70</v>
      </c>
      <c r="C61" s="27">
        <f>C62+C111</f>
        <v>2684875004.5599999</v>
      </c>
      <c r="D61" s="27">
        <f>D62+D111</f>
        <v>2874550267.8499994</v>
      </c>
    </row>
    <row r="62" spans="1:4" ht="56.25" x14ac:dyDescent="0.3">
      <c r="A62" s="9" t="s">
        <v>71</v>
      </c>
      <c r="B62" s="12" t="s">
        <v>72</v>
      </c>
      <c r="C62" s="31">
        <f>C63+C66+C83+C108</f>
        <v>2684290227.9200001</v>
      </c>
      <c r="D62" s="31">
        <f>D63+D66+D83+D108</f>
        <v>2873965491.2099996</v>
      </c>
    </row>
    <row r="63" spans="1:4" ht="37.5" x14ac:dyDescent="0.3">
      <c r="A63" s="9" t="s">
        <v>73</v>
      </c>
      <c r="B63" s="18" t="s">
        <v>74</v>
      </c>
      <c r="C63" s="27">
        <f>C64</f>
        <v>354118000</v>
      </c>
      <c r="D63" s="32">
        <f>D64</f>
        <v>287377000</v>
      </c>
    </row>
    <row r="64" spans="1:4" ht="18.75" x14ac:dyDescent="0.3">
      <c r="A64" s="6" t="s">
        <v>75</v>
      </c>
      <c r="B64" s="20" t="s">
        <v>76</v>
      </c>
      <c r="C64" s="28">
        <f>C65</f>
        <v>354118000</v>
      </c>
      <c r="D64" s="28">
        <f>D65</f>
        <v>287377000</v>
      </c>
    </row>
    <row r="65" spans="1:4" ht="56.25" x14ac:dyDescent="0.3">
      <c r="A65" s="6" t="s">
        <v>77</v>
      </c>
      <c r="B65" s="10" t="s">
        <v>78</v>
      </c>
      <c r="C65" s="28">
        <v>354118000</v>
      </c>
      <c r="D65" s="33">
        <v>287377000</v>
      </c>
    </row>
    <row r="66" spans="1:4" ht="37.5" x14ac:dyDescent="0.3">
      <c r="A66" s="9" t="s">
        <v>79</v>
      </c>
      <c r="B66" s="11" t="s">
        <v>80</v>
      </c>
      <c r="C66" s="27">
        <f>C67+C69+C71+C81+C73+C75+C77+C79</f>
        <v>143965595.12</v>
      </c>
      <c r="D66" s="27">
        <f>D67+D69+D71+D81+D73+D75+D77+D79</f>
        <v>328160517.13999999</v>
      </c>
    </row>
    <row r="67" spans="1:4" ht="75" x14ac:dyDescent="0.3">
      <c r="A67" s="8" t="s">
        <v>81</v>
      </c>
      <c r="B67" s="10" t="s">
        <v>82</v>
      </c>
      <c r="C67" s="28">
        <f>C68</f>
        <v>1418535.35</v>
      </c>
      <c r="D67" s="28">
        <f>D68</f>
        <v>1602665.11</v>
      </c>
    </row>
    <row r="68" spans="1:4" ht="75" x14ac:dyDescent="0.3">
      <c r="A68" s="8" t="s">
        <v>83</v>
      </c>
      <c r="B68" s="10" t="s">
        <v>84</v>
      </c>
      <c r="C68" s="28">
        <v>1418535.35</v>
      </c>
      <c r="D68" s="28">
        <v>1602665.11</v>
      </c>
    </row>
    <row r="69" spans="1:4" ht="75" x14ac:dyDescent="0.3">
      <c r="A69" s="8" t="s">
        <v>85</v>
      </c>
      <c r="B69" s="10" t="s">
        <v>86</v>
      </c>
      <c r="C69" s="28">
        <f>C70</f>
        <v>66335219.600000001</v>
      </c>
      <c r="D69" s="28">
        <f>D70</f>
        <v>66335219.600000001</v>
      </c>
    </row>
    <row r="70" spans="1:4" ht="72.599999999999994" customHeight="1" x14ac:dyDescent="0.3">
      <c r="A70" s="8" t="s">
        <v>87</v>
      </c>
      <c r="B70" s="10" t="s">
        <v>89</v>
      </c>
      <c r="C70" s="28">
        <v>66335219.600000001</v>
      </c>
      <c r="D70" s="28">
        <v>66335219.600000001</v>
      </c>
    </row>
    <row r="71" spans="1:4" ht="37.15" customHeight="1" x14ac:dyDescent="0.3">
      <c r="A71" s="8" t="s">
        <v>88</v>
      </c>
      <c r="B71" s="10" t="s">
        <v>171</v>
      </c>
      <c r="C71" s="28">
        <f>C72</f>
        <v>197303.36</v>
      </c>
      <c r="D71" s="28">
        <f>D72</f>
        <v>200714.62</v>
      </c>
    </row>
    <row r="72" spans="1:4" ht="34.9" customHeight="1" x14ac:dyDescent="0.3">
      <c r="A72" s="8" t="s">
        <v>172</v>
      </c>
      <c r="B72" s="10" t="s">
        <v>173</v>
      </c>
      <c r="C72" s="28">
        <v>197303.36</v>
      </c>
      <c r="D72" s="28">
        <v>200714.62</v>
      </c>
    </row>
    <row r="73" spans="1:4" ht="21" customHeight="1" x14ac:dyDescent="0.3">
      <c r="A73" s="8" t="s">
        <v>185</v>
      </c>
      <c r="B73" s="10" t="s">
        <v>187</v>
      </c>
      <c r="C73" s="28">
        <f>C74</f>
        <v>5934082.5300000003</v>
      </c>
      <c r="D73" s="28">
        <f>D74</f>
        <v>187162409.53</v>
      </c>
    </row>
    <row r="74" spans="1:4" ht="34.9" customHeight="1" x14ac:dyDescent="0.3">
      <c r="A74" s="8" t="s">
        <v>186</v>
      </c>
      <c r="B74" s="10" t="s">
        <v>188</v>
      </c>
      <c r="C74" s="28">
        <v>5934082.5300000003</v>
      </c>
      <c r="D74" s="28">
        <v>187162409.53</v>
      </c>
    </row>
    <row r="75" spans="1:4" ht="34.9" customHeight="1" x14ac:dyDescent="0.3">
      <c r="A75" s="8" t="s">
        <v>190</v>
      </c>
      <c r="B75" s="10" t="s">
        <v>189</v>
      </c>
      <c r="C75" s="28">
        <f>C76</f>
        <v>0</v>
      </c>
      <c r="D75" s="28">
        <f>D76</f>
        <v>7913804</v>
      </c>
    </row>
    <row r="76" spans="1:4" ht="34.9" customHeight="1" x14ac:dyDescent="0.3">
      <c r="A76" s="8" t="s">
        <v>191</v>
      </c>
      <c r="B76" s="10" t="s">
        <v>192</v>
      </c>
      <c r="C76" s="28">
        <v>0</v>
      </c>
      <c r="D76" s="28">
        <v>7913804</v>
      </c>
    </row>
    <row r="77" spans="1:4" ht="34.9" customHeight="1" x14ac:dyDescent="0.3">
      <c r="A77" s="8" t="s">
        <v>194</v>
      </c>
      <c r="B77" s="10" t="s">
        <v>193</v>
      </c>
      <c r="C77" s="28">
        <f>C78</f>
        <v>47500000</v>
      </c>
      <c r="D77" s="28">
        <f>D78</f>
        <v>47500000</v>
      </c>
    </row>
    <row r="78" spans="1:4" ht="34.9" customHeight="1" x14ac:dyDescent="0.3">
      <c r="A78" s="8" t="s">
        <v>196</v>
      </c>
      <c r="B78" s="10" t="s">
        <v>195</v>
      </c>
      <c r="C78" s="28">
        <v>47500000</v>
      </c>
      <c r="D78" s="28">
        <v>47500000</v>
      </c>
    </row>
    <row r="79" spans="1:4" ht="34.9" hidden="1" customHeight="1" x14ac:dyDescent="0.3">
      <c r="A79" s="8" t="s">
        <v>197</v>
      </c>
      <c r="B79" s="10" t="s">
        <v>199</v>
      </c>
      <c r="C79" s="28">
        <f>C80</f>
        <v>0</v>
      </c>
      <c r="D79" s="28">
        <f>D80</f>
        <v>0</v>
      </c>
    </row>
    <row r="80" spans="1:4" ht="34.9" hidden="1" customHeight="1" x14ac:dyDescent="0.3">
      <c r="A80" s="8" t="s">
        <v>198</v>
      </c>
      <c r="B80" s="10" t="s">
        <v>200</v>
      </c>
      <c r="C80" s="28">
        <v>0</v>
      </c>
      <c r="D80" s="28">
        <v>0</v>
      </c>
    </row>
    <row r="81" spans="1:4" ht="18.75" x14ac:dyDescent="0.3">
      <c r="A81" s="8" t="s">
        <v>90</v>
      </c>
      <c r="B81" s="10" t="s">
        <v>91</v>
      </c>
      <c r="C81" s="28">
        <f>C82</f>
        <v>22580454.280000001</v>
      </c>
      <c r="D81" s="28">
        <f>D82</f>
        <v>17445704.280000001</v>
      </c>
    </row>
    <row r="82" spans="1:4" ht="18.75" x14ac:dyDescent="0.3">
      <c r="A82" s="8" t="s">
        <v>92</v>
      </c>
      <c r="B82" s="10" t="s">
        <v>93</v>
      </c>
      <c r="C82" s="34">
        <v>22580454.280000001</v>
      </c>
      <c r="D82" s="34">
        <v>17445704.280000001</v>
      </c>
    </row>
    <row r="83" spans="1:4" ht="37.15" customHeight="1" x14ac:dyDescent="0.3">
      <c r="A83" s="9" t="s">
        <v>94</v>
      </c>
      <c r="B83" s="11" t="s">
        <v>95</v>
      </c>
      <c r="C83" s="27">
        <f>C84+C86+C88+C90+C92+C94+C96+C98+C100+C102+C104+C106</f>
        <v>2184791974.9700003</v>
      </c>
      <c r="D83" s="27">
        <f>D84+D86+D88+D90+D92+D94+D96+D98+D100+D102+D104+D106</f>
        <v>2257013316.2399998</v>
      </c>
    </row>
    <row r="84" spans="1:4" ht="37.9" customHeight="1" x14ac:dyDescent="0.3">
      <c r="A84" s="6" t="s">
        <v>96</v>
      </c>
      <c r="B84" s="10" t="s">
        <v>97</v>
      </c>
      <c r="C84" s="28">
        <f>C85</f>
        <v>1017867201.55</v>
      </c>
      <c r="D84" s="28">
        <f>D85</f>
        <v>1028891375.24</v>
      </c>
    </row>
    <row r="85" spans="1:4" ht="37.9" customHeight="1" x14ac:dyDescent="0.3">
      <c r="A85" s="6" t="s">
        <v>98</v>
      </c>
      <c r="B85" s="10" t="s">
        <v>99</v>
      </c>
      <c r="C85" s="28">
        <v>1017867201.55</v>
      </c>
      <c r="D85" s="28">
        <v>1028891375.24</v>
      </c>
    </row>
    <row r="86" spans="1:4" ht="88.15" customHeight="1" x14ac:dyDescent="0.3">
      <c r="A86" s="6" t="s">
        <v>100</v>
      </c>
      <c r="B86" s="10" t="s">
        <v>101</v>
      </c>
      <c r="C86" s="28">
        <f>C87</f>
        <v>25108111.920000002</v>
      </c>
      <c r="D86" s="28">
        <f>D87</f>
        <v>25108111.920000002</v>
      </c>
    </row>
    <row r="87" spans="1:4" ht="88.15" customHeight="1" x14ac:dyDescent="0.3">
      <c r="A87" s="21" t="s">
        <v>102</v>
      </c>
      <c r="B87" s="22" t="s">
        <v>103</v>
      </c>
      <c r="C87" s="28">
        <v>25108111.920000002</v>
      </c>
      <c r="D87" s="28">
        <v>25108111.920000002</v>
      </c>
    </row>
    <row r="88" spans="1:4" ht="83.45" customHeight="1" x14ac:dyDescent="0.3">
      <c r="A88" s="6" t="s">
        <v>104</v>
      </c>
      <c r="B88" s="10" t="s">
        <v>105</v>
      </c>
      <c r="C88" s="28">
        <f>C89</f>
        <v>109628657.01000001</v>
      </c>
      <c r="D88" s="28">
        <f>D89</f>
        <v>115774542.23</v>
      </c>
    </row>
    <row r="89" spans="1:4" ht="72" customHeight="1" x14ac:dyDescent="0.3">
      <c r="A89" s="6" t="s">
        <v>106</v>
      </c>
      <c r="B89" s="10" t="s">
        <v>107</v>
      </c>
      <c r="C89" s="28">
        <v>109628657.01000001</v>
      </c>
      <c r="D89" s="28">
        <v>115774542.23</v>
      </c>
    </row>
    <row r="90" spans="1:4" ht="68.45" customHeight="1" x14ac:dyDescent="0.3">
      <c r="A90" s="6" t="s">
        <v>108</v>
      </c>
      <c r="B90" s="13" t="s">
        <v>109</v>
      </c>
      <c r="C90" s="28">
        <f>C91</f>
        <v>17649.5</v>
      </c>
      <c r="D90" s="28">
        <f>D91</f>
        <v>15878.5</v>
      </c>
    </row>
    <row r="91" spans="1:4" ht="72" customHeight="1" x14ac:dyDescent="0.3">
      <c r="A91" s="6" t="s">
        <v>110</v>
      </c>
      <c r="B91" s="13" t="s">
        <v>111</v>
      </c>
      <c r="C91" s="28">
        <v>17649.5</v>
      </c>
      <c r="D91" s="28">
        <v>15878.5</v>
      </c>
    </row>
    <row r="92" spans="1:4" ht="72" customHeight="1" x14ac:dyDescent="0.3">
      <c r="A92" s="6" t="s">
        <v>112</v>
      </c>
      <c r="B92" s="10" t="s">
        <v>113</v>
      </c>
      <c r="C92" s="28">
        <f>C93</f>
        <v>9816271.4399999995</v>
      </c>
      <c r="D92" s="28">
        <f>D93</f>
        <v>10209944.23</v>
      </c>
    </row>
    <row r="93" spans="1:4" ht="73.150000000000006" customHeight="1" x14ac:dyDescent="0.3">
      <c r="A93" s="6" t="s">
        <v>114</v>
      </c>
      <c r="B93" s="22" t="s">
        <v>115</v>
      </c>
      <c r="C93" s="28">
        <v>9816271.4399999995</v>
      </c>
      <c r="D93" s="28">
        <v>10209944.23</v>
      </c>
    </row>
    <row r="94" spans="1:4" ht="36" customHeight="1" x14ac:dyDescent="0.3">
      <c r="A94" s="6" t="s">
        <v>116</v>
      </c>
      <c r="B94" s="10" t="s">
        <v>117</v>
      </c>
      <c r="C94" s="28">
        <f>C95</f>
        <v>81398902.319999993</v>
      </c>
      <c r="D94" s="28">
        <f>D95</f>
        <v>81398902.319999993</v>
      </c>
    </row>
    <row r="95" spans="1:4" ht="37.15" customHeight="1" x14ac:dyDescent="0.3">
      <c r="A95" s="6" t="s">
        <v>118</v>
      </c>
      <c r="B95" s="10" t="s">
        <v>119</v>
      </c>
      <c r="C95" s="28">
        <v>81398902.319999993</v>
      </c>
      <c r="D95" s="28">
        <v>81398902.319999993</v>
      </c>
    </row>
    <row r="96" spans="1:4" ht="52.9" customHeight="1" x14ac:dyDescent="0.3">
      <c r="A96" s="6" t="s">
        <v>120</v>
      </c>
      <c r="B96" s="13" t="s">
        <v>121</v>
      </c>
      <c r="C96" s="28">
        <f>C97</f>
        <v>430995962.18000001</v>
      </c>
      <c r="D96" s="28">
        <f>D97</f>
        <v>469338180.25</v>
      </c>
    </row>
    <row r="97" spans="1:4" ht="56.25" x14ac:dyDescent="0.3">
      <c r="A97" s="6" t="s">
        <v>122</v>
      </c>
      <c r="B97" s="13" t="s">
        <v>123</v>
      </c>
      <c r="C97" s="28">
        <v>430995962.18000001</v>
      </c>
      <c r="D97" s="28">
        <v>469338180.25</v>
      </c>
    </row>
    <row r="98" spans="1:4" ht="72.599999999999994" customHeight="1" x14ac:dyDescent="0.3">
      <c r="A98" s="6" t="s">
        <v>174</v>
      </c>
      <c r="B98" s="13" t="s">
        <v>175</v>
      </c>
      <c r="C98" s="28">
        <f>C99</f>
        <v>43229655</v>
      </c>
      <c r="D98" s="28">
        <f>D99</f>
        <v>43229655</v>
      </c>
    </row>
    <row r="99" spans="1:4" ht="72" customHeight="1" x14ac:dyDescent="0.3">
      <c r="A99" s="6" t="s">
        <v>176</v>
      </c>
      <c r="B99" s="13" t="s">
        <v>177</v>
      </c>
      <c r="C99" s="28">
        <v>43229655</v>
      </c>
      <c r="D99" s="28">
        <v>43229655</v>
      </c>
    </row>
    <row r="100" spans="1:4" ht="53.45" customHeight="1" x14ac:dyDescent="0.3">
      <c r="A100" s="23" t="s">
        <v>124</v>
      </c>
      <c r="B100" s="10" t="s">
        <v>126</v>
      </c>
      <c r="C100" s="28">
        <f>C101</f>
        <v>27240514.649999999</v>
      </c>
      <c r="D100" s="28">
        <f>D101</f>
        <v>27859221.920000002</v>
      </c>
    </row>
    <row r="101" spans="1:4" ht="75" x14ac:dyDescent="0.3">
      <c r="A101" s="23" t="s">
        <v>125</v>
      </c>
      <c r="B101" s="10" t="s">
        <v>127</v>
      </c>
      <c r="C101" s="28">
        <v>27240514.649999999</v>
      </c>
      <c r="D101" s="28">
        <v>27859221.920000002</v>
      </c>
    </row>
    <row r="102" spans="1:4" ht="72" customHeight="1" x14ac:dyDescent="0.3">
      <c r="A102" s="6" t="s">
        <v>128</v>
      </c>
      <c r="B102" s="10" t="s">
        <v>129</v>
      </c>
      <c r="C102" s="28">
        <f>C103</f>
        <v>3193164.17</v>
      </c>
      <c r="D102" s="28">
        <f>D103</f>
        <v>3142405.78</v>
      </c>
    </row>
    <row r="103" spans="1:4" ht="75" x14ac:dyDescent="0.3">
      <c r="A103" s="6" t="s">
        <v>130</v>
      </c>
      <c r="B103" s="10" t="s">
        <v>131</v>
      </c>
      <c r="C103" s="28">
        <v>3193164.17</v>
      </c>
      <c r="D103" s="28">
        <v>3142405.78</v>
      </c>
    </row>
    <row r="104" spans="1:4" ht="56.25" x14ac:dyDescent="0.3">
      <c r="A104" s="6" t="s">
        <v>132</v>
      </c>
      <c r="B104" s="13" t="s">
        <v>133</v>
      </c>
      <c r="C104" s="28">
        <f>C105</f>
        <v>145823302.44999999</v>
      </c>
      <c r="D104" s="28">
        <f>D105</f>
        <v>156565080.61000001</v>
      </c>
    </row>
    <row r="105" spans="1:4" ht="75" x14ac:dyDescent="0.3">
      <c r="A105" s="6" t="s">
        <v>134</v>
      </c>
      <c r="B105" s="13" t="s">
        <v>135</v>
      </c>
      <c r="C105" s="28">
        <v>145823302.44999999</v>
      </c>
      <c r="D105" s="28">
        <v>156565080.61000001</v>
      </c>
    </row>
    <row r="106" spans="1:4" ht="18.75" x14ac:dyDescent="0.3">
      <c r="A106" s="6" t="s">
        <v>136</v>
      </c>
      <c r="B106" s="10" t="s">
        <v>137</v>
      </c>
      <c r="C106" s="28">
        <f>C107</f>
        <v>290472582.77999997</v>
      </c>
      <c r="D106" s="28">
        <f>D107</f>
        <v>295480018.24000001</v>
      </c>
    </row>
    <row r="107" spans="1:4" ht="18.75" x14ac:dyDescent="0.3">
      <c r="A107" s="6" t="s">
        <v>138</v>
      </c>
      <c r="B107" s="10" t="s">
        <v>139</v>
      </c>
      <c r="C107" s="28">
        <v>290472582.77999997</v>
      </c>
      <c r="D107" s="28">
        <v>295480018.24000001</v>
      </c>
    </row>
    <row r="108" spans="1:4" ht="37.5" x14ac:dyDescent="0.3">
      <c r="A108" s="5" t="s">
        <v>140</v>
      </c>
      <c r="B108" s="11" t="s">
        <v>141</v>
      </c>
      <c r="C108" s="27">
        <f>C109</f>
        <v>1414657.83</v>
      </c>
      <c r="D108" s="27">
        <f>D109</f>
        <v>1414657.83</v>
      </c>
    </row>
    <row r="109" spans="1:4" ht="37.5" x14ac:dyDescent="0.3">
      <c r="A109" s="6" t="s">
        <v>142</v>
      </c>
      <c r="B109" s="10" t="s">
        <v>143</v>
      </c>
      <c r="C109" s="28">
        <f>C110</f>
        <v>1414657.83</v>
      </c>
      <c r="D109" s="28">
        <f>D110</f>
        <v>1414657.83</v>
      </c>
    </row>
    <row r="110" spans="1:4" ht="37.9" customHeight="1" x14ac:dyDescent="0.3">
      <c r="A110" s="6" t="s">
        <v>144</v>
      </c>
      <c r="B110" s="10" t="s">
        <v>145</v>
      </c>
      <c r="C110" s="28">
        <v>1414657.83</v>
      </c>
      <c r="D110" s="28">
        <v>1414657.83</v>
      </c>
    </row>
    <row r="111" spans="1:4" ht="21.6" customHeight="1" x14ac:dyDescent="0.3">
      <c r="A111" s="5" t="s">
        <v>146</v>
      </c>
      <c r="B111" s="11" t="s">
        <v>147</v>
      </c>
      <c r="C111" s="27">
        <f>C112</f>
        <v>584776.64</v>
      </c>
      <c r="D111" s="27">
        <f>D112</f>
        <v>584776.64</v>
      </c>
    </row>
    <row r="112" spans="1:4" ht="37.5" x14ac:dyDescent="0.3">
      <c r="A112" s="6" t="s">
        <v>148</v>
      </c>
      <c r="B112" s="10" t="s">
        <v>149</v>
      </c>
      <c r="C112" s="28">
        <v>584776.64</v>
      </c>
      <c r="D112" s="28">
        <v>584776.64</v>
      </c>
    </row>
    <row r="113" spans="1:4" ht="19.899999999999999" customHeight="1" x14ac:dyDescent="0.3">
      <c r="A113" s="24"/>
      <c r="B113" s="25"/>
      <c r="C113" s="28"/>
      <c r="D113" s="28"/>
    </row>
    <row r="114" spans="1:4" ht="23.45" customHeight="1" x14ac:dyDescent="0.3">
      <c r="A114" s="5" t="s">
        <v>150</v>
      </c>
      <c r="B114" s="11" t="s">
        <v>157</v>
      </c>
      <c r="C114" s="27">
        <f>C61+C20</f>
        <v>3673387000.2399998</v>
      </c>
      <c r="D114" s="27">
        <f>D61+D20</f>
        <v>3882155503.5299997</v>
      </c>
    </row>
    <row r="115" spans="1:4" ht="14.45" customHeight="1" x14ac:dyDescent="0.3">
      <c r="A115" s="7"/>
      <c r="C115" s="17"/>
      <c r="D115" s="16"/>
    </row>
  </sheetData>
  <mergeCells count="14">
    <mergeCell ref="B15:B18"/>
    <mergeCell ref="A15:A18"/>
    <mergeCell ref="C1:D1"/>
    <mergeCell ref="C2:D2"/>
    <mergeCell ref="C3:D3"/>
    <mergeCell ref="C4:D4"/>
    <mergeCell ref="C5:D5"/>
    <mergeCell ref="A9:D9"/>
    <mergeCell ref="A11:D11"/>
    <mergeCell ref="A12:D12"/>
    <mergeCell ref="C15:D16"/>
    <mergeCell ref="C17:C18"/>
    <mergeCell ref="D17:D18"/>
    <mergeCell ref="A14:D14"/>
  </mergeCells>
  <pageMargins left="0.2" right="0.21" top="0.57999999999999996" bottom="0.43307086614173229" header="0" footer="0"/>
  <pageSetup paperSize="9" fitToWidth="10" fitToHeight="10" orientation="landscape" r:id="rId1"/>
  <rowBreaks count="6" manualBreakCount="6">
    <brk id="26" max="3" man="1"/>
    <brk id="37" max="3" man="1"/>
    <brk id="48" max="3" man="1"/>
    <brk id="64" max="3" man="1"/>
    <brk id="88" max="3" man="1"/>
    <brk id="9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2022-09-02T07:29:21Z</dcterms:modified>
</cp:coreProperties>
</file>