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8" windowWidth="14808" windowHeight="79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Лист1!$18:$18</definedName>
    <definedName name="_xlnm.Print_Area" localSheetId="0">Лист1!$A$1:$D$110</definedName>
  </definedNames>
  <calcPr calcId="144525"/>
</workbook>
</file>

<file path=xl/calcChain.xml><?xml version="1.0" encoding="utf-8"?>
<calcChain xmlns="http://schemas.openxmlformats.org/spreadsheetml/2006/main">
  <c r="D101" i="1" l="1"/>
  <c r="C101" i="1"/>
  <c r="D104" i="1"/>
  <c r="C104" i="1"/>
  <c r="C47" i="1" l="1"/>
  <c r="D57" i="1" l="1"/>
  <c r="C57" i="1"/>
  <c r="D58" i="1"/>
  <c r="C58" i="1"/>
  <c r="D20" i="1" l="1"/>
  <c r="C20" i="1"/>
  <c r="D22" i="1"/>
  <c r="C22" i="1"/>
  <c r="D24" i="1"/>
  <c r="C24" i="1"/>
  <c r="D28" i="1"/>
  <c r="C28" i="1"/>
  <c r="D31" i="1"/>
  <c r="C31" i="1"/>
  <c r="C34" i="1"/>
  <c r="D35" i="1"/>
  <c r="D34" i="1" s="1"/>
  <c r="C35" i="1"/>
  <c r="D39" i="1"/>
  <c r="C39" i="1"/>
  <c r="D41" i="1"/>
  <c r="C41" i="1"/>
  <c r="D45" i="1"/>
  <c r="D44" i="1" s="1"/>
  <c r="D43" i="1" s="1"/>
  <c r="C45" i="1"/>
  <c r="C44" i="1" s="1"/>
  <c r="C43" i="1" s="1"/>
  <c r="D47" i="1"/>
  <c r="D54" i="1"/>
  <c r="D55" i="1"/>
  <c r="C55" i="1"/>
  <c r="C54" i="1" s="1"/>
  <c r="D70" i="1"/>
  <c r="C70" i="1"/>
  <c r="C72" i="1"/>
  <c r="D72" i="1"/>
  <c r="D62" i="1"/>
  <c r="D60" i="1"/>
  <c r="C60" i="1"/>
  <c r="C62" i="1"/>
  <c r="D64" i="1"/>
  <c r="C64" i="1"/>
  <c r="D66" i="1"/>
  <c r="C66" i="1"/>
  <c r="D68" i="1"/>
  <c r="C68" i="1"/>
  <c r="D75" i="1"/>
  <c r="C75" i="1"/>
  <c r="D77" i="1"/>
  <c r="C77" i="1"/>
  <c r="D79" i="1"/>
  <c r="C79" i="1"/>
  <c r="D81" i="1"/>
  <c r="C81" i="1"/>
  <c r="D83" i="1"/>
  <c r="C83" i="1"/>
  <c r="D85" i="1"/>
  <c r="C85" i="1"/>
  <c r="D87" i="1"/>
  <c r="C87" i="1"/>
  <c r="D89" i="1"/>
  <c r="C89" i="1"/>
  <c r="D91" i="1"/>
  <c r="C91" i="1"/>
  <c r="D93" i="1"/>
  <c r="C93" i="1"/>
  <c r="D95" i="1"/>
  <c r="C95" i="1"/>
  <c r="D97" i="1"/>
  <c r="C97" i="1"/>
  <c r="D99" i="1"/>
  <c r="C99" i="1"/>
  <c r="D102" i="1"/>
  <c r="C102" i="1"/>
  <c r="D106" i="1"/>
  <c r="C106" i="1"/>
  <c r="D108" i="1"/>
  <c r="C108" i="1"/>
  <c r="C19" i="1" l="1"/>
  <c r="D19" i="1"/>
  <c r="D74" i="1"/>
  <c r="C74" i="1"/>
  <c r="D53" i="1" l="1"/>
  <c r="D52" i="1" s="1"/>
  <c r="D110" i="1" s="1"/>
  <c r="C53" i="1"/>
  <c r="C52" i="1" s="1"/>
  <c r="C110" i="1" s="1"/>
</calcChain>
</file>

<file path=xl/sharedStrings.xml><?xml version="1.0" encoding="utf-8"?>
<sst xmlns="http://schemas.openxmlformats.org/spreadsheetml/2006/main" count="198" uniqueCount="198">
  <si>
    <t>Приложение  7</t>
  </si>
  <si>
    <t xml:space="preserve">РАСПРЕДЕЛЕНИЕ </t>
  </si>
  <si>
    <t xml:space="preserve">доходов местного бюджета в соответствии с классификацией доходов бюджетов </t>
  </si>
  <si>
    <t>на плановый период  2022 и 2023 годов</t>
  </si>
  <si>
    <t xml:space="preserve">                                                                                                                                                                                              (рублей)</t>
  </si>
  <si>
    <t>Наименование дохода</t>
  </si>
  <si>
    <t>Сумма по годам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</si>
  <si>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</si>
  <si>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</si>
  <si>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</si>
  <si>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</si>
  <si>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</si>
  <si>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</si>
  <si>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</si>
  <si>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</si>
  <si>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</si>
  <si>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</si>
  <si>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</si>
  <si>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</si>
  <si>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</si>
  <si>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</si>
  <si>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</si>
  <si>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</si>
  <si>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</si>
  <si>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</si>
  <si>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</si>
  <si>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</si>
  <si>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</si>
  <si>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</si>
  <si>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</si>
  <si>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</si>
  <si>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</si>
  <si>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</si>
  <si>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</si>
  <si>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</si>
  <si>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</si>
  <si>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</si>
  <si>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</si>
  <si>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</si>
  <si>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</si>
  <si>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</si>
  <si>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</si>
  <si>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</si>
  <si>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</si>
  <si>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</si>
  <si>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</si>
  <si>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</si>
  <si>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</si>
  <si>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</si>
  <si>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</si>
  <si>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</si>
  <si>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</si>
  <si>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</si>
  <si>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</si>
  <si>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</si>
  <si>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</si>
  <si>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 И КОМПЕНСАЦИИ ЗАТРАТ ГОСУДАРСТВА</t>
  </si>
  <si>
    <t>000 1 13 01000 00 0000 130</t>
  </si>
  <si>
    <t>000 1 13 01990 00 0000 130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</si>
  <si>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</si>
  <si>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</si>
  <si>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</si>
  <si>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r>
      <t>Прочие доходы от оказания платных услуг (работ)</t>
    </r>
    <r>
      <rPr>
        <sz val="12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</si>
  <si>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</si>
  <si>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</si>
  <si>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</si>
  <si>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</si>
  <si>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</si>
  <si>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</si>
  <si>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</si>
  <si>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</si>
  <si>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</si>
  <si>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</si>
  <si>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</si>
  <si>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</si>
  <si>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</si>
  <si>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</si>
  <si>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</si>
  <si>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</si>
  <si>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</si>
  <si>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</si>
  <si>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</si>
  <si>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</si>
  <si>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000 2 02 20000 00 0000 150</t>
  </si>
  <si>
    <t>000 2 02 20299 00 0000 150</t>
  </si>
  <si>
    <t>000 2 02 20299 04 0000 150</t>
  </si>
  <si>
    <t>000 2 02 20302 00 0000 150</t>
  </si>
  <si>
    <t>000 2 02 20302 04 0000 150</t>
  </si>
  <si>
    <t>Субсидии бюджетам бюджетной системы Российской Федерации (межбюджетные субсидии)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</si>
  <si>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</si>
  <si>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</si>
  <si>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</si>
  <si>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</si>
  <si>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</si>
  <si>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</si>
  <si>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000 2 02 25097 04 0000 150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</si>
  <si>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</si>
  <si>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</si>
  <si>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</si>
  <si>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</si>
  <si>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000 2 02 25497 00 0000 150</t>
  </si>
  <si>
    <t>000 2 02 25497 04 0000 150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</si>
  <si>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</si>
  <si>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</si>
  <si>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</si>
  <si>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000 2 02 25519 00 0000 150</t>
  </si>
  <si>
    <t>Субсидии бюджетам на поддержку отрасли культуры</t>
  </si>
  <si>
    <t>000 2 02 25519 04 0000 150</t>
  </si>
  <si>
    <t>Субсидии бюджетам городских округов на поддержку отрасли культуры</t>
  </si>
  <si>
    <t>000 2 02 29999 00 0000 150</t>
  </si>
  <si>
    <t xml:space="preserve">Прочие субсидии </t>
  </si>
  <si>
    <t>000 2 02 29999 04 0000 150</t>
  </si>
  <si>
    <t xml:space="preserve">Прочие субсидии бюджетам городских округов </t>
  </si>
  <si>
    <t>000 2 02 30000 00 0000 150</t>
  </si>
  <si>
    <t xml:space="preserve">Субвенции бюджетам бюджетной системы Российской Федерации 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</si>
  <si>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</si>
  <si>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</si>
  <si>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</si>
  <si>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</si>
  <si>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</si>
  <si>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</si>
  <si>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</si>
  <si>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</si>
  <si>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000 2 02 35084 00 0000 150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</si>
  <si>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</si>
  <si>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000 2 02 35084 04 0000 150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</si>
  <si>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</si>
  <si>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</si>
  <si>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</si>
  <si>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</si>
  <si>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</si>
  <si>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000 2 02 35220 00 0000 150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</si>
  <si>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</si>
  <si>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000 2 02 35220 04 0000 150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</si>
  <si>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</si>
  <si>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000 2 02 35250 00 0000 150</t>
  </si>
  <si>
    <t>Субвенции бюджетам на оплату жилищно-коммунальных услуг отдельным категориям граждан</t>
  </si>
  <si>
    <t>000 2 02 35250 04 0000 150</t>
  </si>
  <si>
    <t>Субвенции бюджетам городских округов на оплату жилищно-коммунальных услуг отдельным категориям граждан</t>
  </si>
  <si>
    <t>000 2 02 35280 00 0000 150</t>
  </si>
  <si>
    <t>000 2 02 35280 04 0000 150</t>
  </si>
  <si>
    <t>000 2 02 35302 00 0000 150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</si>
  <si>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</si>
  <si>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000 2 02 35302 04 0000 150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</si>
  <si>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</si>
  <si>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>000 2 02 35380 00 0000 150</t>
  </si>
  <si>
    <t>000 2 02 35380 04 0000 150</t>
  </si>
  <si>
    <t>000 2 02 35404 00 0000 150</t>
  </si>
  <si>
    <t>000 2 02 35404 04 0000 150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</si>
  <si>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</si>
  <si>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</si>
  <si>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</si>
  <si>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</si>
  <si>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</si>
  <si>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</si>
  <si>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</si>
  <si>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Субвенции бюджетам на осуществление ежемесячной выплаты в связи с рождением (усыновлением) первого ребенка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</si>
  <si>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</si>
  <si>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</si>
  <si>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000 2 02 39998 00 0000 150</t>
  </si>
  <si>
    <t>Единая субвенция местным бюджетам</t>
  </si>
  <si>
    <t>000 2 02 39998 04 0000 150</t>
  </si>
  <si>
    <t>Единая субвенция  бюджетам городских округов</t>
  </si>
  <si>
    <t>000 2 02 40000 00 0000 150</t>
  </si>
  <si>
    <t>Иные межбюджетные трансферты</t>
  </si>
  <si>
    <t>000 2 02 45303 00 0000 150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</si>
  <si>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</si>
  <si>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</si>
  <si>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</si>
  <si>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000 2 02 49999 00 0000 150</t>
  </si>
  <si>
    <t>Прочие межбюджетные трансферты, передаваемые бюджетам</t>
  </si>
  <si>
    <t>000 2 02 49999 04 0000 150</t>
  </si>
  <si>
    <t>Прочие межбюджетные трансферты, передаваемые бюджетам городских округов</t>
  </si>
  <si>
    <t>000 2 07 00000 00 0000 000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</si>
  <si>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</si>
  <si>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</si>
  <si>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</si>
  <si>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</si>
  <si>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>Код                                 бюджетной классификации Российской Федерации</t>
  </si>
  <si>
    <t xml:space="preserve">                                                                                 </t>
  </si>
  <si>
    <t>к решению Совета депутатов</t>
  </si>
  <si>
    <t>Минераловодского городского округа</t>
  </si>
  <si>
    <t>Ставропольского края</t>
  </si>
  <si>
    <t xml:space="preserve">                                                                                    </t>
  </si>
  <si>
    <t>ИТОГО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</si>
  <si>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</si>
  <si>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t>Субвенции бюджетам городских округов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</si>
  <si>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</si>
  <si>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</si>
  <si>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>000 2 02 20216 04 0000 150</t>
  </si>
  <si>
    <t>000 2 02 20216 00 0000 150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</si>
  <si>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</si>
  <si>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</si>
  <si>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000 2 02 45453 00 0000 150</t>
  </si>
  <si>
    <t xml:space="preserve">Межбюджетные трансферты, передаваемые бюджетам на создание виртуальных концертных залов
</t>
  </si>
  <si>
    <t xml:space="preserve">Межбюджетные трансферты, передаваемые бюджетам городских округов на создание виртуальных концертных залов
</t>
  </si>
  <si>
    <t>000 2 02 45453 04 0000 150</t>
  </si>
  <si>
    <t xml:space="preserve"> от 5 июля 2021 г. № 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</si>
</sst>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Arial Unicode MS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3" fontId="3" fillId="0" borderId="0" xfId="0" applyNumberFormat="1" applyFont="1" applyAlignment="1">
      <alignment horizontal="right" wrapText="1"/>
    </xf>
    <xf numFmtId="3" fontId="3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wrapText="1"/>
    </xf>
    <xf numFmtId="3" fontId="1" fillId="0" borderId="0" xfId="0" applyNumberFormat="1" applyFont="1"/>
    <xf numFmtId="3" fontId="3" fillId="0" borderId="0" xfId="0" applyNumberFormat="1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horizontal="left"/>
    </xf>
    <xf numFmtId="3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1"/>
  <sheetViews>
    <sheetView showGridLines="0" tabSelected="1" view="pageBreakPreview" zoomScale="60" zoomScaleNormal="75" workbookViewId="0">
      <selection activeCell="C5" sqref="C5:D5"/>
    </sheetView>
  </sheetViews>
  <sheetFormatPr defaultRowHeight="14.4" x14ac:dyDescent="0.3"/>
  <cols>
    <col min="1" max="1" width="31.6640625" customWidth="1"/>
    <col min="2" max="2" width="74.109375" customWidth="1"/>
    <col min="3" max="4" width="21.77734375" style="4" customWidth="1"/>
  </cols>
  <sheetData>
    <row r="1" spans="1:4" ht="18" x14ac:dyDescent="0.35">
      <c r="A1" s="1"/>
      <c r="C1" s="26" t="s">
        <v>0</v>
      </c>
      <c r="D1" s="26"/>
    </row>
    <row r="2" spans="1:4" ht="18" x14ac:dyDescent="0.35">
      <c r="A2" s="1" t="s">
        <v>179</v>
      </c>
      <c r="C2" s="27" t="s">
        <v>180</v>
      </c>
      <c r="D2" s="27"/>
    </row>
    <row r="3" spans="1:4" ht="18" x14ac:dyDescent="0.3">
      <c r="C3" s="28" t="s">
        <v>181</v>
      </c>
      <c r="D3" s="28"/>
    </row>
    <row r="4" spans="1:4" ht="18" x14ac:dyDescent="0.35">
      <c r="C4" s="27" t="s">
        <v>182</v>
      </c>
      <c r="D4" s="27"/>
    </row>
    <row r="5" spans="1:4" ht="17.399999999999999" customHeight="1" x14ac:dyDescent="0.35">
      <c r="B5" s="2" t="s">
        <v>183</v>
      </c>
      <c r="C5" s="26" t="s">
        <v>197</v>
      </c>
      <c r="D5" s="26"/>
    </row>
    <row r="6" spans="1:4" ht="18" x14ac:dyDescent="0.3">
      <c r="A6" s="3"/>
    </row>
    <row r="8" spans="1:4" ht="18" x14ac:dyDescent="0.3">
      <c r="A8" s="29" t="s">
        <v>1</v>
      </c>
      <c r="B8" s="29"/>
      <c r="C8" s="29"/>
      <c r="D8" s="29"/>
    </row>
    <row r="10" spans="1:4" ht="18" x14ac:dyDescent="0.3">
      <c r="A10" s="29" t="s">
        <v>2</v>
      </c>
      <c r="B10" s="29"/>
      <c r="C10" s="29"/>
      <c r="D10" s="29"/>
    </row>
    <row r="11" spans="1:4" ht="18" x14ac:dyDescent="0.3">
      <c r="A11" s="29" t="s">
        <v>3</v>
      </c>
      <c r="B11" s="29"/>
      <c r="C11" s="29"/>
      <c r="D11" s="29"/>
    </row>
    <row r="13" spans="1:4" ht="18" x14ac:dyDescent="0.3">
      <c r="A13" s="31" t="s">
        <v>4</v>
      </c>
      <c r="B13" s="31"/>
      <c r="C13" s="31"/>
      <c r="D13" s="31"/>
    </row>
    <row r="14" spans="1:4" x14ac:dyDescent="0.3">
      <c r="A14" s="25" t="s">
        <v>178</v>
      </c>
      <c r="B14" s="25" t="s">
        <v>5</v>
      </c>
      <c r="C14" s="30" t="s">
        <v>6</v>
      </c>
      <c r="D14" s="30"/>
    </row>
    <row r="15" spans="1:4" x14ac:dyDescent="0.3">
      <c r="A15" s="25"/>
      <c r="B15" s="25"/>
      <c r="C15" s="30"/>
      <c r="D15" s="30"/>
    </row>
    <row r="16" spans="1:4" x14ac:dyDescent="0.3">
      <c r="A16" s="25"/>
      <c r="B16" s="25"/>
      <c r="C16" s="30">
        <v>2022</v>
      </c>
      <c r="D16" s="30">
        <v>2023</v>
      </c>
    </row>
    <row r="17" spans="1:4" x14ac:dyDescent="0.3">
      <c r="A17" s="25"/>
      <c r="B17" s="25"/>
      <c r="C17" s="30"/>
      <c r="D17" s="30"/>
    </row>
    <row r="18" spans="1:4" ht="18" x14ac:dyDescent="0.3">
      <c r="A18" s="5">
        <v>1</v>
      </c>
      <c r="B18" s="5">
        <v>2</v>
      </c>
      <c r="C18" s="20">
        <v>3</v>
      </c>
      <c r="D18" s="20">
        <v>4</v>
      </c>
    </row>
    <row r="19" spans="1:4" ht="21" customHeight="1" x14ac:dyDescent="0.3">
      <c r="A19" s="6" t="s">
        <v>7</v>
      </c>
      <c r="B19" s="16" t="s">
        <v>8</v>
      </c>
      <c r="C19" s="13">
        <f>C20+C22+C24+C28+C31+C34+C41+C43+C47+C51</f>
        <v>863884340.65999997</v>
      </c>
      <c r="D19" s="13">
        <f>D20+D22+D24+D28+D31+D34+D41+D43+D47+D51</f>
        <v>869909424.65999997</v>
      </c>
    </row>
    <row r="20" spans="1:4" ht="21.6" customHeight="1" x14ac:dyDescent="0.3">
      <c r="A20" s="6" t="s">
        <v>9</v>
      </c>
      <c r="B20" s="16" t="s">
        <v>10</v>
      </c>
      <c r="C20" s="13">
        <f>C21</f>
        <v>433063000</v>
      </c>
      <c r="D20" s="13">
        <f>D21</f>
        <v>441725000</v>
      </c>
    </row>
    <row r="21" spans="1:4" ht="18" x14ac:dyDescent="0.35">
      <c r="A21" s="7" t="s">
        <v>11</v>
      </c>
      <c r="B21" s="15" t="s">
        <v>12</v>
      </c>
      <c r="C21" s="21">
        <v>433063000</v>
      </c>
      <c r="D21" s="21">
        <v>441725000</v>
      </c>
    </row>
    <row r="22" spans="1:4" ht="52.2" customHeight="1" x14ac:dyDescent="0.3">
      <c r="A22" s="6" t="s">
        <v>13</v>
      </c>
      <c r="B22" s="16" t="s">
        <v>14</v>
      </c>
      <c r="C22" s="13">
        <f>C23</f>
        <v>42127010</v>
      </c>
      <c r="D22" s="13">
        <f>D23</f>
        <v>42086340</v>
      </c>
    </row>
    <row r="23" spans="1:4" ht="37.200000000000003" customHeight="1" x14ac:dyDescent="0.35">
      <c r="A23" s="7" t="s">
        <v>15</v>
      </c>
      <c r="B23" s="15" t="s">
        <v>16</v>
      </c>
      <c r="C23" s="21">
        <v>42127010</v>
      </c>
      <c r="D23" s="21">
        <v>42086340</v>
      </c>
    </row>
    <row r="24" spans="1:4" ht="21.6" customHeight="1" x14ac:dyDescent="0.3">
      <c r="A24" s="6" t="s">
        <v>17</v>
      </c>
      <c r="B24" s="16" t="s">
        <v>19</v>
      </c>
      <c r="C24" s="13">
        <f>C25+C26+C27</f>
        <v>43370000</v>
      </c>
      <c r="D24" s="13">
        <f>D25+D26+D27</f>
        <v>43490000</v>
      </c>
    </row>
    <row r="25" spans="1:4" ht="36" x14ac:dyDescent="0.35">
      <c r="A25" s="7" t="s">
        <v>18</v>
      </c>
      <c r="B25" s="15" t="s">
        <v>20</v>
      </c>
      <c r="C25" s="21">
        <v>34000000</v>
      </c>
      <c r="D25" s="21">
        <v>34100000</v>
      </c>
    </row>
    <row r="26" spans="1:4" ht="18" x14ac:dyDescent="0.35">
      <c r="A26" s="7" t="s">
        <v>21</v>
      </c>
      <c r="B26" s="15" t="s">
        <v>22</v>
      </c>
      <c r="C26" s="21">
        <v>3070000</v>
      </c>
      <c r="D26" s="21">
        <v>3090000</v>
      </c>
    </row>
    <row r="27" spans="1:4" ht="36" x14ac:dyDescent="0.35">
      <c r="A27" s="7" t="s">
        <v>23</v>
      </c>
      <c r="B27" s="15" t="s">
        <v>24</v>
      </c>
      <c r="C27" s="21">
        <v>6300000</v>
      </c>
      <c r="D27" s="21">
        <v>6300000</v>
      </c>
    </row>
    <row r="28" spans="1:4" ht="22.8" customHeight="1" x14ac:dyDescent="0.3">
      <c r="A28" s="6" t="s">
        <v>25</v>
      </c>
      <c r="B28" s="16" t="s">
        <v>26</v>
      </c>
      <c r="C28" s="13">
        <f>C29+C30</f>
        <v>193376000</v>
      </c>
      <c r="D28" s="13">
        <f>D29+D30</f>
        <v>199057000</v>
      </c>
    </row>
    <row r="29" spans="1:4" ht="18" x14ac:dyDescent="0.35">
      <c r="A29" s="7" t="s">
        <v>27</v>
      </c>
      <c r="B29" s="15" t="s">
        <v>28</v>
      </c>
      <c r="C29" s="21">
        <v>57378000</v>
      </c>
      <c r="D29" s="21">
        <v>58786000</v>
      </c>
    </row>
    <row r="30" spans="1:4" ht="18" x14ac:dyDescent="0.35">
      <c r="A30" s="7" t="s">
        <v>29</v>
      </c>
      <c r="B30" s="15" t="s">
        <v>30</v>
      </c>
      <c r="C30" s="21">
        <v>135998000</v>
      </c>
      <c r="D30" s="21">
        <v>140271000</v>
      </c>
    </row>
    <row r="31" spans="1:4" ht="24" customHeight="1" x14ac:dyDescent="0.3">
      <c r="A31" s="6" t="s">
        <v>31</v>
      </c>
      <c r="B31" s="16" t="s">
        <v>32</v>
      </c>
      <c r="C31" s="13">
        <f>C32+C33</f>
        <v>14430000</v>
      </c>
      <c r="D31" s="13">
        <f>D32+D33</f>
        <v>14430000</v>
      </c>
    </row>
    <row r="32" spans="1:4" ht="35.4" customHeight="1" x14ac:dyDescent="0.35">
      <c r="A32" s="7" t="s">
        <v>33</v>
      </c>
      <c r="B32" s="15" t="s">
        <v>34</v>
      </c>
      <c r="C32" s="21">
        <v>14000000</v>
      </c>
      <c r="D32" s="21">
        <v>14000000</v>
      </c>
    </row>
    <row r="33" spans="1:4" ht="39" customHeight="1" x14ac:dyDescent="0.35">
      <c r="A33" s="7" t="s">
        <v>35</v>
      </c>
      <c r="B33" s="15" t="s">
        <v>36</v>
      </c>
      <c r="C33" s="21">
        <v>430000</v>
      </c>
      <c r="D33" s="21">
        <v>430000</v>
      </c>
    </row>
    <row r="34" spans="1:4" ht="49.8" customHeight="1" x14ac:dyDescent="0.3">
      <c r="A34" s="6" t="s">
        <v>37</v>
      </c>
      <c r="B34" s="16" t="s">
        <v>38</v>
      </c>
      <c r="C34" s="13">
        <f>C35+C39</f>
        <v>92575000</v>
      </c>
      <c r="D34" s="13">
        <f>D35+D39</f>
        <v>92575000</v>
      </c>
    </row>
    <row r="35" spans="1:4" ht="90" customHeight="1" x14ac:dyDescent="0.35">
      <c r="A35" s="7" t="s">
        <v>39</v>
      </c>
      <c r="B35" s="15" t="s">
        <v>40</v>
      </c>
      <c r="C35" s="21">
        <f>C36+C37+C38</f>
        <v>89814000</v>
      </c>
      <c r="D35" s="21">
        <f>D36+D37+D38</f>
        <v>89814000</v>
      </c>
    </row>
    <row r="36" spans="1:4" ht="72.599999999999994" customHeight="1" x14ac:dyDescent="0.35">
      <c r="A36" s="7" t="s">
        <v>41</v>
      </c>
      <c r="B36" s="15" t="s">
        <v>42</v>
      </c>
      <c r="C36" s="21">
        <v>87030000</v>
      </c>
      <c r="D36" s="21">
        <v>87030000</v>
      </c>
    </row>
    <row r="37" spans="1:4" ht="87.6" customHeight="1" x14ac:dyDescent="0.35">
      <c r="A37" s="7" t="s">
        <v>43</v>
      </c>
      <c r="B37" s="15" t="s">
        <v>44</v>
      </c>
      <c r="C37" s="21">
        <v>1284000</v>
      </c>
      <c r="D37" s="21">
        <v>1284000</v>
      </c>
    </row>
    <row r="38" spans="1:4" ht="51" customHeight="1" x14ac:dyDescent="0.35">
      <c r="A38" s="7" t="s">
        <v>45</v>
      </c>
      <c r="B38" s="15" t="s">
        <v>46</v>
      </c>
      <c r="C38" s="21">
        <v>1500000</v>
      </c>
      <c r="D38" s="21">
        <v>1500000</v>
      </c>
    </row>
    <row r="39" spans="1:4" ht="91.2" customHeight="1" x14ac:dyDescent="0.35">
      <c r="A39" s="7" t="s">
        <v>47</v>
      </c>
      <c r="B39" s="15" t="s">
        <v>48</v>
      </c>
      <c r="C39" s="21">
        <f>C40</f>
        <v>2761000</v>
      </c>
      <c r="D39" s="21">
        <f>D40</f>
        <v>2761000</v>
      </c>
    </row>
    <row r="40" spans="1:4" ht="91.2" customHeight="1" x14ac:dyDescent="0.35">
      <c r="A40" s="7" t="s">
        <v>49</v>
      </c>
      <c r="B40" s="15" t="s">
        <v>50</v>
      </c>
      <c r="C40" s="21">
        <v>2761000</v>
      </c>
      <c r="D40" s="21">
        <v>2761000</v>
      </c>
    </row>
    <row r="41" spans="1:4" ht="34.799999999999997" x14ac:dyDescent="0.3">
      <c r="A41" s="6" t="s">
        <v>51</v>
      </c>
      <c r="B41" s="16" t="s">
        <v>52</v>
      </c>
      <c r="C41" s="13">
        <f>C42</f>
        <v>2316940</v>
      </c>
      <c r="D41" s="13">
        <f>D42</f>
        <v>2316940</v>
      </c>
    </row>
    <row r="42" spans="1:4" ht="19.2" customHeight="1" x14ac:dyDescent="0.35">
      <c r="A42" s="7" t="s">
        <v>53</v>
      </c>
      <c r="B42" s="15" t="s">
        <v>54</v>
      </c>
      <c r="C42" s="21">
        <v>2316940</v>
      </c>
      <c r="D42" s="21">
        <v>2316940</v>
      </c>
    </row>
    <row r="43" spans="1:4" ht="37.200000000000003" customHeight="1" x14ac:dyDescent="0.3">
      <c r="A43" s="6" t="s">
        <v>55</v>
      </c>
      <c r="B43" s="16" t="s">
        <v>56</v>
      </c>
      <c r="C43" s="13">
        <f t="shared" ref="C43:D45" si="0">C44</f>
        <v>23224964.66</v>
      </c>
      <c r="D43" s="13">
        <f t="shared" si="0"/>
        <v>23224964.66</v>
      </c>
    </row>
    <row r="44" spans="1:4" ht="18" x14ac:dyDescent="0.35">
      <c r="A44" s="7" t="s">
        <v>57</v>
      </c>
      <c r="B44" s="15" t="s">
        <v>59</v>
      </c>
      <c r="C44" s="22">
        <f t="shared" si="0"/>
        <v>23224964.66</v>
      </c>
      <c r="D44" s="22">
        <f t="shared" si="0"/>
        <v>23224964.66</v>
      </c>
    </row>
    <row r="45" spans="1:4" ht="18.600000000000001" customHeight="1" x14ac:dyDescent="0.35">
      <c r="A45" s="7" t="s">
        <v>58</v>
      </c>
      <c r="B45" s="15" t="s">
        <v>60</v>
      </c>
      <c r="C45" s="21">
        <f t="shared" si="0"/>
        <v>23224964.66</v>
      </c>
      <c r="D45" s="21">
        <f t="shared" si="0"/>
        <v>23224964.66</v>
      </c>
    </row>
    <row r="46" spans="1:4" ht="36" customHeight="1" x14ac:dyDescent="0.35">
      <c r="A46" s="7" t="s">
        <v>61</v>
      </c>
      <c r="B46" s="15" t="s">
        <v>62</v>
      </c>
      <c r="C46" s="21">
        <v>23224964.66</v>
      </c>
      <c r="D46" s="21">
        <v>23224964.66</v>
      </c>
    </row>
    <row r="47" spans="1:4" ht="36" customHeight="1" x14ac:dyDescent="0.3">
      <c r="A47" s="6" t="s">
        <v>63</v>
      </c>
      <c r="B47" s="16" t="s">
        <v>65</v>
      </c>
      <c r="C47" s="13">
        <f>C48+C49+C50</f>
        <v>17097246</v>
      </c>
      <c r="D47" s="13">
        <f>D48+D49+D50</f>
        <v>8700000</v>
      </c>
    </row>
    <row r="48" spans="1:4" ht="91.2" customHeight="1" x14ac:dyDescent="0.35">
      <c r="A48" s="7" t="s">
        <v>64</v>
      </c>
      <c r="B48" s="15" t="s">
        <v>66</v>
      </c>
      <c r="C48" s="21">
        <v>3500000</v>
      </c>
      <c r="D48" s="21">
        <v>3500000</v>
      </c>
    </row>
    <row r="49" spans="1:4" ht="37.200000000000003" customHeight="1" x14ac:dyDescent="0.35">
      <c r="A49" s="7" t="s">
        <v>67</v>
      </c>
      <c r="B49" s="15" t="s">
        <v>68</v>
      </c>
      <c r="C49" s="21">
        <v>12397246</v>
      </c>
      <c r="D49" s="21">
        <v>4000000</v>
      </c>
    </row>
    <row r="50" spans="1:4" ht="75" customHeight="1" x14ac:dyDescent="0.35">
      <c r="A50" s="7" t="s">
        <v>69</v>
      </c>
      <c r="B50" s="15" t="s">
        <v>70</v>
      </c>
      <c r="C50" s="21">
        <v>1200000</v>
      </c>
      <c r="D50" s="21">
        <v>1200000</v>
      </c>
    </row>
    <row r="51" spans="1:4" ht="16.8" customHeight="1" x14ac:dyDescent="0.3">
      <c r="A51" s="6" t="s">
        <v>71</v>
      </c>
      <c r="B51" s="16" t="s">
        <v>72</v>
      </c>
      <c r="C51" s="13">
        <v>2304180</v>
      </c>
      <c r="D51" s="13">
        <v>2304180</v>
      </c>
    </row>
    <row r="52" spans="1:4" ht="22.8" customHeight="1" x14ac:dyDescent="0.3">
      <c r="A52" s="10" t="s">
        <v>73</v>
      </c>
      <c r="B52" s="16" t="s">
        <v>74</v>
      </c>
      <c r="C52" s="13">
        <f>C53+C108</f>
        <v>2567714850.8000002</v>
      </c>
      <c r="D52" s="13">
        <f>D53+D108</f>
        <v>2490441335.8299999</v>
      </c>
    </row>
    <row r="53" spans="1:4" ht="52.2" x14ac:dyDescent="0.3">
      <c r="A53" s="10" t="s">
        <v>75</v>
      </c>
      <c r="B53" s="17" t="s">
        <v>76</v>
      </c>
      <c r="C53" s="13">
        <f>C54+C57+C101+C74</f>
        <v>2567246450.8000002</v>
      </c>
      <c r="D53" s="13">
        <f>D54+D57+D101+D74</f>
        <v>2489972935.8299999</v>
      </c>
    </row>
    <row r="54" spans="1:4" ht="18.600000000000001" customHeight="1" x14ac:dyDescent="0.3">
      <c r="A54" s="10" t="s">
        <v>77</v>
      </c>
      <c r="B54" s="16" t="s">
        <v>78</v>
      </c>
      <c r="C54" s="13">
        <f>C55</f>
        <v>347909000</v>
      </c>
      <c r="D54" s="13">
        <f>D55</f>
        <v>322353000</v>
      </c>
    </row>
    <row r="55" spans="1:4" ht="16.8" customHeight="1" x14ac:dyDescent="0.35">
      <c r="A55" s="7" t="s">
        <v>79</v>
      </c>
      <c r="B55" s="15" t="s">
        <v>80</v>
      </c>
      <c r="C55" s="21">
        <f>C56</f>
        <v>347909000</v>
      </c>
      <c r="D55" s="21">
        <f>D56</f>
        <v>322353000</v>
      </c>
    </row>
    <row r="56" spans="1:4" ht="36" customHeight="1" x14ac:dyDescent="0.35">
      <c r="A56" s="7" t="s">
        <v>81</v>
      </c>
      <c r="B56" s="15" t="s">
        <v>82</v>
      </c>
      <c r="C56" s="21">
        <v>347909000</v>
      </c>
      <c r="D56" s="21">
        <v>322353000</v>
      </c>
    </row>
    <row r="57" spans="1:4" ht="37.200000000000003" customHeight="1" x14ac:dyDescent="0.3">
      <c r="A57" s="10" t="s">
        <v>83</v>
      </c>
      <c r="B57" s="16" t="s">
        <v>88</v>
      </c>
      <c r="C57" s="13">
        <f>C60+C62+C64+C66+C68+C70+C72+C58</f>
        <v>259162630.52000001</v>
      </c>
      <c r="D57" s="13">
        <f>D60+D62+D64+D66+D68+D70+D72+D58</f>
        <v>167608287.86000001</v>
      </c>
    </row>
    <row r="58" spans="1:4" ht="88.2" customHeight="1" x14ac:dyDescent="0.3">
      <c r="A58" s="11" t="s">
        <v>190</v>
      </c>
      <c r="B58" s="15" t="s">
        <v>191</v>
      </c>
      <c r="C58" s="13">
        <f>C59</f>
        <v>108669343.84999999</v>
      </c>
      <c r="D58" s="13">
        <f>D59</f>
        <v>0</v>
      </c>
    </row>
    <row r="59" spans="1:4" ht="87.6" customHeight="1" x14ac:dyDescent="0.35">
      <c r="A59" s="11" t="s">
        <v>189</v>
      </c>
      <c r="B59" s="15" t="s">
        <v>192</v>
      </c>
      <c r="C59" s="21">
        <v>108669343.84999999</v>
      </c>
      <c r="D59" s="21">
        <v>0</v>
      </c>
    </row>
    <row r="60" spans="1:4" ht="125.4" customHeight="1" x14ac:dyDescent="0.35">
      <c r="A60" s="11" t="s">
        <v>84</v>
      </c>
      <c r="B60" s="15" t="s">
        <v>89</v>
      </c>
      <c r="C60" s="23">
        <f>C61</f>
        <v>0</v>
      </c>
      <c r="D60" s="21">
        <f>D61</f>
        <v>75844991.180000007</v>
      </c>
    </row>
    <row r="61" spans="1:4" ht="126.6" customHeight="1" x14ac:dyDescent="0.35">
      <c r="A61" s="11" t="s">
        <v>85</v>
      </c>
      <c r="B61" s="15" t="s">
        <v>90</v>
      </c>
      <c r="C61" s="21">
        <v>0</v>
      </c>
      <c r="D61" s="22">
        <v>75844991.180000007</v>
      </c>
    </row>
    <row r="62" spans="1:4" ht="91.8" customHeight="1" x14ac:dyDescent="0.35">
      <c r="A62" s="11" t="s">
        <v>86</v>
      </c>
      <c r="B62" s="15" t="s">
        <v>91</v>
      </c>
      <c r="C62" s="21">
        <f>C63</f>
        <v>0</v>
      </c>
      <c r="D62" s="21">
        <f>D63</f>
        <v>689499.92</v>
      </c>
    </row>
    <row r="63" spans="1:4" ht="90" customHeight="1" x14ac:dyDescent="0.35">
      <c r="A63" s="11" t="s">
        <v>87</v>
      </c>
      <c r="B63" s="15" t="s">
        <v>92</v>
      </c>
      <c r="C63" s="21">
        <v>0</v>
      </c>
      <c r="D63" s="22">
        <v>689499.92</v>
      </c>
    </row>
    <row r="64" spans="1:4" ht="57" customHeight="1" x14ac:dyDescent="0.35">
      <c r="A64" s="11" t="s">
        <v>93</v>
      </c>
      <c r="B64" s="15" t="s">
        <v>94</v>
      </c>
      <c r="C64" s="21">
        <f>C65</f>
        <v>1627739.63</v>
      </c>
      <c r="D64" s="21">
        <f>D65</f>
        <v>1596907.53</v>
      </c>
    </row>
    <row r="65" spans="1:4" ht="72" customHeight="1" x14ac:dyDescent="0.35">
      <c r="A65" s="11" t="s">
        <v>95</v>
      </c>
      <c r="B65" s="15" t="s">
        <v>96</v>
      </c>
      <c r="C65" s="21">
        <v>1627739.63</v>
      </c>
      <c r="D65" s="21">
        <v>1596907.53</v>
      </c>
    </row>
    <row r="66" spans="1:4" ht="57" customHeight="1" x14ac:dyDescent="0.35">
      <c r="A66" s="11" t="s">
        <v>97</v>
      </c>
      <c r="B66" s="15" t="s">
        <v>98</v>
      </c>
      <c r="C66" s="21">
        <f>C67</f>
        <v>66672116.850000001</v>
      </c>
      <c r="D66" s="21">
        <f>D67</f>
        <v>66672116.850000001</v>
      </c>
    </row>
    <row r="67" spans="1:4" ht="73.8" customHeight="1" x14ac:dyDescent="0.35">
      <c r="A67" s="11" t="s">
        <v>99</v>
      </c>
      <c r="B67" s="15" t="s">
        <v>102</v>
      </c>
      <c r="C67" s="21">
        <v>66672116.850000001</v>
      </c>
      <c r="D67" s="21">
        <v>66672116.850000001</v>
      </c>
    </row>
    <row r="68" spans="1:4" ht="36" customHeight="1" x14ac:dyDescent="0.35">
      <c r="A68" s="11" t="s">
        <v>100</v>
      </c>
      <c r="B68" s="15" t="s">
        <v>103</v>
      </c>
      <c r="C68" s="21">
        <f>C69</f>
        <v>950956.65</v>
      </c>
      <c r="D68" s="21">
        <f>D69</f>
        <v>950956.65</v>
      </c>
    </row>
    <row r="69" spans="1:4" ht="39" customHeight="1" x14ac:dyDescent="0.35">
      <c r="A69" s="11" t="s">
        <v>101</v>
      </c>
      <c r="B69" s="15" t="s">
        <v>104</v>
      </c>
      <c r="C69" s="21">
        <v>950956.65</v>
      </c>
      <c r="D69" s="21">
        <v>950956.65</v>
      </c>
    </row>
    <row r="70" spans="1:4" ht="19.8" customHeight="1" x14ac:dyDescent="0.35">
      <c r="A70" s="11" t="s">
        <v>105</v>
      </c>
      <c r="B70" s="15" t="s">
        <v>106</v>
      </c>
      <c r="C70" s="21">
        <f>C71</f>
        <v>68405435.450000003</v>
      </c>
      <c r="D70" s="21">
        <f>D71</f>
        <v>5729310</v>
      </c>
    </row>
    <row r="71" spans="1:4" ht="36" x14ac:dyDescent="0.35">
      <c r="A71" s="11" t="s">
        <v>107</v>
      </c>
      <c r="B71" s="15" t="s">
        <v>108</v>
      </c>
      <c r="C71" s="21">
        <v>68405435.450000003</v>
      </c>
      <c r="D71" s="21">
        <v>5729310</v>
      </c>
    </row>
    <row r="72" spans="1:4" ht="18" x14ac:dyDescent="0.35">
      <c r="A72" s="11" t="s">
        <v>109</v>
      </c>
      <c r="B72" s="15" t="s">
        <v>110</v>
      </c>
      <c r="C72" s="21">
        <f>C73</f>
        <v>12837038.09</v>
      </c>
      <c r="D72" s="21">
        <f>D73</f>
        <v>16124505.73</v>
      </c>
    </row>
    <row r="73" spans="1:4" ht="18" x14ac:dyDescent="0.35">
      <c r="A73" s="11" t="s">
        <v>111</v>
      </c>
      <c r="B73" s="15" t="s">
        <v>112</v>
      </c>
      <c r="C73" s="21">
        <v>12837038.09</v>
      </c>
      <c r="D73" s="21">
        <v>16124505.73</v>
      </c>
    </row>
    <row r="74" spans="1:4" ht="34.799999999999997" x14ac:dyDescent="0.3">
      <c r="A74" s="12" t="s">
        <v>113</v>
      </c>
      <c r="B74" s="16" t="s">
        <v>114</v>
      </c>
      <c r="C74" s="24">
        <f>C75+C77+C79+C81+C83+C85+C87+C89+C91+C93+C95+C97+C99</f>
        <v>1901802590.3600001</v>
      </c>
      <c r="D74" s="24">
        <f>D75+D77+D79+D81+D83+D85+D87+D89+D91+D93+D95+D97+D99</f>
        <v>1944139418.05</v>
      </c>
    </row>
    <row r="75" spans="1:4" ht="37.200000000000003" customHeight="1" x14ac:dyDescent="0.35">
      <c r="A75" s="7" t="s">
        <v>115</v>
      </c>
      <c r="B75" s="15" t="s">
        <v>116</v>
      </c>
      <c r="C75" s="21">
        <f>C76</f>
        <v>894400910.5</v>
      </c>
      <c r="D75" s="21">
        <f>D76</f>
        <v>922849582.61000001</v>
      </c>
    </row>
    <row r="76" spans="1:4" ht="37.799999999999997" customHeight="1" x14ac:dyDescent="0.35">
      <c r="A76" s="7" t="s">
        <v>117</v>
      </c>
      <c r="B76" s="15" t="s">
        <v>118</v>
      </c>
      <c r="C76" s="21">
        <v>894400910.5</v>
      </c>
      <c r="D76" s="21">
        <v>922849582.61000001</v>
      </c>
    </row>
    <row r="77" spans="1:4" ht="75" customHeight="1" x14ac:dyDescent="0.35">
      <c r="A77" s="8" t="s">
        <v>119</v>
      </c>
      <c r="B77" s="15" t="s">
        <v>120</v>
      </c>
      <c r="C77" s="21">
        <f>C78</f>
        <v>18709497.030000001</v>
      </c>
      <c r="D77" s="21">
        <f>D78</f>
        <v>18709497.030000001</v>
      </c>
    </row>
    <row r="78" spans="1:4" ht="91.2" customHeight="1" x14ac:dyDescent="0.35">
      <c r="A78" s="8" t="s">
        <v>121</v>
      </c>
      <c r="B78" s="15" t="s">
        <v>122</v>
      </c>
      <c r="C78" s="21">
        <v>18709497.030000001</v>
      </c>
      <c r="D78" s="21">
        <v>18709497.030000001</v>
      </c>
    </row>
    <row r="79" spans="1:4" ht="70.8" customHeight="1" x14ac:dyDescent="0.35">
      <c r="A79" s="7" t="s">
        <v>123</v>
      </c>
      <c r="B79" s="15" t="s">
        <v>124</v>
      </c>
      <c r="C79" s="21">
        <f>C80</f>
        <v>79756402.329999998</v>
      </c>
      <c r="D79" s="21">
        <f>D80</f>
        <v>79299801.670000002</v>
      </c>
    </row>
    <row r="80" spans="1:4" ht="71.400000000000006" customHeight="1" x14ac:dyDescent="0.35">
      <c r="A80" s="7" t="s">
        <v>125</v>
      </c>
      <c r="B80" s="15" t="s">
        <v>126</v>
      </c>
      <c r="C80" s="21">
        <v>79756402.329999998</v>
      </c>
      <c r="D80" s="21">
        <v>79299801.670000002</v>
      </c>
    </row>
    <row r="81" spans="1:4" ht="55.8" customHeight="1" x14ac:dyDescent="0.35">
      <c r="A81" s="8" t="s">
        <v>127</v>
      </c>
      <c r="B81" s="18" t="s">
        <v>128</v>
      </c>
      <c r="C81" s="21">
        <f>C82</f>
        <v>159547.9</v>
      </c>
      <c r="D81" s="21">
        <f>D82</f>
        <v>16384.5</v>
      </c>
    </row>
    <row r="82" spans="1:4" ht="72.599999999999994" customHeight="1" x14ac:dyDescent="0.35">
      <c r="A82" s="8" t="s">
        <v>129</v>
      </c>
      <c r="B82" s="18" t="s">
        <v>130</v>
      </c>
      <c r="C82" s="21">
        <v>159547.9</v>
      </c>
      <c r="D82" s="21">
        <v>16384.5</v>
      </c>
    </row>
    <row r="83" spans="1:4" ht="72" customHeight="1" x14ac:dyDescent="0.35">
      <c r="A83" s="7" t="s">
        <v>131</v>
      </c>
      <c r="B83" s="15" t="s">
        <v>132</v>
      </c>
      <c r="C83" s="21">
        <f>C84</f>
        <v>9341832.6799999997</v>
      </c>
      <c r="D83" s="21">
        <f>D84</f>
        <v>9712916.6099999994</v>
      </c>
    </row>
    <row r="84" spans="1:4" ht="72" customHeight="1" x14ac:dyDescent="0.35">
      <c r="A84" s="7" t="s">
        <v>133</v>
      </c>
      <c r="B84" s="15" t="s">
        <v>134</v>
      </c>
      <c r="C84" s="21">
        <v>9341832.6799999997</v>
      </c>
      <c r="D84" s="21">
        <v>9712916.6099999994</v>
      </c>
    </row>
    <row r="85" spans="1:4" ht="37.799999999999997" customHeight="1" x14ac:dyDescent="0.35">
      <c r="A85" s="8" t="s">
        <v>135</v>
      </c>
      <c r="B85" s="15" t="s">
        <v>136</v>
      </c>
      <c r="C85" s="21">
        <f>C86</f>
        <v>79595529.849999994</v>
      </c>
      <c r="D85" s="21">
        <f>D86</f>
        <v>79595529.849999994</v>
      </c>
    </row>
    <row r="86" spans="1:4" ht="36" customHeight="1" x14ac:dyDescent="0.35">
      <c r="A86" s="8" t="s">
        <v>137</v>
      </c>
      <c r="B86" s="15" t="s">
        <v>138</v>
      </c>
      <c r="C86" s="21">
        <v>79595529.849999994</v>
      </c>
      <c r="D86" s="21">
        <v>79595529.849999994</v>
      </c>
    </row>
    <row r="87" spans="1:4" ht="109.2" customHeight="1" x14ac:dyDescent="0.35">
      <c r="A87" s="7" t="s">
        <v>139</v>
      </c>
      <c r="B87" s="15" t="s">
        <v>185</v>
      </c>
      <c r="C87" s="21">
        <f>C88</f>
        <v>21383.9</v>
      </c>
      <c r="D87" s="21">
        <f>D88</f>
        <v>21383.9</v>
      </c>
    </row>
    <row r="88" spans="1:4" ht="117.6" customHeight="1" x14ac:dyDescent="0.35">
      <c r="A88" s="7" t="s">
        <v>140</v>
      </c>
      <c r="B88" s="15" t="s">
        <v>186</v>
      </c>
      <c r="C88" s="21">
        <v>21383.9</v>
      </c>
      <c r="D88" s="21">
        <v>21383.9</v>
      </c>
    </row>
    <row r="89" spans="1:4" ht="55.2" customHeight="1" x14ac:dyDescent="0.35">
      <c r="A89" s="7" t="s">
        <v>141</v>
      </c>
      <c r="B89" s="18" t="s">
        <v>142</v>
      </c>
      <c r="C89" s="21">
        <f>C90</f>
        <v>283776107.72000003</v>
      </c>
      <c r="D89" s="21">
        <f>D90</f>
        <v>286093920.12</v>
      </c>
    </row>
    <row r="90" spans="1:4" ht="52.8" customHeight="1" x14ac:dyDescent="0.35">
      <c r="A90" s="7" t="s">
        <v>143</v>
      </c>
      <c r="B90" s="18" t="s">
        <v>144</v>
      </c>
      <c r="C90" s="21">
        <v>283776107.72000003</v>
      </c>
      <c r="D90" s="21">
        <v>286093920.12</v>
      </c>
    </row>
    <row r="91" spans="1:4" ht="122.4" customHeight="1" x14ac:dyDescent="0.35">
      <c r="A91" s="8" t="s">
        <v>145</v>
      </c>
      <c r="B91" s="18" t="s">
        <v>187</v>
      </c>
      <c r="C91" s="21">
        <f>C92</f>
        <v>81144276.75</v>
      </c>
      <c r="D91" s="21">
        <f>D92</f>
        <v>84380644.489999995</v>
      </c>
    </row>
    <row r="92" spans="1:4" ht="121.8" customHeight="1" x14ac:dyDescent="0.35">
      <c r="A92" s="7" t="s">
        <v>146</v>
      </c>
      <c r="B92" s="18" t="s">
        <v>188</v>
      </c>
      <c r="C92" s="21">
        <v>81144276.75</v>
      </c>
      <c r="D92" s="21">
        <v>84380644.489999995</v>
      </c>
    </row>
    <row r="93" spans="1:4" ht="55.8" customHeight="1" x14ac:dyDescent="0.35">
      <c r="A93" s="7" t="s">
        <v>147</v>
      </c>
      <c r="B93" s="15" t="s">
        <v>149</v>
      </c>
      <c r="C93" s="21">
        <f>C94</f>
        <v>29276979.34</v>
      </c>
      <c r="D93" s="21">
        <f>D94</f>
        <v>29276979.34</v>
      </c>
    </row>
    <row r="94" spans="1:4" ht="54" customHeight="1" x14ac:dyDescent="0.35">
      <c r="A94" s="7" t="s">
        <v>148</v>
      </c>
      <c r="B94" s="15" t="s">
        <v>150</v>
      </c>
      <c r="C94" s="21">
        <v>29276979.34</v>
      </c>
      <c r="D94" s="21">
        <v>29276979.34</v>
      </c>
    </row>
    <row r="95" spans="1:4" ht="55.2" customHeight="1" x14ac:dyDescent="0.35">
      <c r="A95" s="7" t="s">
        <v>151</v>
      </c>
      <c r="B95" s="15" t="s">
        <v>152</v>
      </c>
      <c r="C95" s="21">
        <f>C96</f>
        <v>3601634.48</v>
      </c>
      <c r="D95" s="21">
        <f>D96</f>
        <v>3555254.44</v>
      </c>
    </row>
    <row r="96" spans="1:4" ht="55.2" customHeight="1" x14ac:dyDescent="0.35">
      <c r="A96" s="7" t="s">
        <v>153</v>
      </c>
      <c r="B96" s="15" t="s">
        <v>154</v>
      </c>
      <c r="C96" s="21">
        <v>3601634.48</v>
      </c>
      <c r="D96" s="21">
        <v>3555254.44</v>
      </c>
    </row>
    <row r="97" spans="1:4" ht="37.799999999999997" customHeight="1" x14ac:dyDescent="0.35">
      <c r="A97" s="7" t="s">
        <v>155</v>
      </c>
      <c r="B97" s="19" t="s">
        <v>156</v>
      </c>
      <c r="C97" s="21">
        <f>C98</f>
        <v>114883000.48999999</v>
      </c>
      <c r="D97" s="21">
        <f>D98</f>
        <v>117872723.31999999</v>
      </c>
    </row>
    <row r="98" spans="1:4" ht="72" customHeight="1" x14ac:dyDescent="0.35">
      <c r="A98" s="7" t="s">
        <v>157</v>
      </c>
      <c r="B98" s="19" t="s">
        <v>158</v>
      </c>
      <c r="C98" s="21">
        <v>114883000.48999999</v>
      </c>
      <c r="D98" s="21">
        <v>117872723.31999999</v>
      </c>
    </row>
    <row r="99" spans="1:4" ht="18" x14ac:dyDescent="0.35">
      <c r="A99" s="7" t="s">
        <v>159</v>
      </c>
      <c r="B99" s="15" t="s">
        <v>160</v>
      </c>
      <c r="C99" s="21">
        <f>C100</f>
        <v>307135487.38999999</v>
      </c>
      <c r="D99" s="21">
        <f>D100</f>
        <v>312754800.17000002</v>
      </c>
    </row>
    <row r="100" spans="1:4" ht="21" customHeight="1" x14ac:dyDescent="0.35">
      <c r="A100" s="7" t="s">
        <v>161</v>
      </c>
      <c r="B100" s="15" t="s">
        <v>162</v>
      </c>
      <c r="C100" s="21">
        <v>307135487.38999999</v>
      </c>
      <c r="D100" s="21">
        <v>312754800.17000002</v>
      </c>
    </row>
    <row r="101" spans="1:4" ht="22.8" customHeight="1" x14ac:dyDescent="0.3">
      <c r="A101" s="6" t="s">
        <v>163</v>
      </c>
      <c r="B101" s="16" t="s">
        <v>164</v>
      </c>
      <c r="C101" s="13">
        <f>C102+C106+C104</f>
        <v>58372229.920000002</v>
      </c>
      <c r="D101" s="13">
        <f>D102+D106+D104</f>
        <v>55872229.920000002</v>
      </c>
    </row>
    <row r="102" spans="1:4" ht="73.8" customHeight="1" x14ac:dyDescent="0.35">
      <c r="A102" s="8" t="s">
        <v>165</v>
      </c>
      <c r="B102" s="15" t="s">
        <v>166</v>
      </c>
      <c r="C102" s="21">
        <f>C103</f>
        <v>53590320</v>
      </c>
      <c r="D102" s="21">
        <f>D103</f>
        <v>53590320</v>
      </c>
    </row>
    <row r="103" spans="1:4" ht="73.8" customHeight="1" x14ac:dyDescent="0.35">
      <c r="A103" s="7" t="s">
        <v>167</v>
      </c>
      <c r="B103" s="15" t="s">
        <v>168</v>
      </c>
      <c r="C103" s="21">
        <v>53590320</v>
      </c>
      <c r="D103" s="21">
        <v>53590320</v>
      </c>
    </row>
    <row r="104" spans="1:4" ht="37.200000000000003" customHeight="1" x14ac:dyDescent="0.35">
      <c r="A104" s="8" t="s">
        <v>193</v>
      </c>
      <c r="B104" s="15" t="s">
        <v>194</v>
      </c>
      <c r="C104" s="21">
        <f>C105</f>
        <v>2500000</v>
      </c>
      <c r="D104" s="21">
        <f>D105</f>
        <v>0</v>
      </c>
    </row>
    <row r="105" spans="1:4" ht="39.6" customHeight="1" x14ac:dyDescent="0.35">
      <c r="A105" s="8" t="s">
        <v>196</v>
      </c>
      <c r="B105" s="15" t="s">
        <v>195</v>
      </c>
      <c r="C105" s="21">
        <v>2500000</v>
      </c>
      <c r="D105" s="21">
        <v>0</v>
      </c>
    </row>
    <row r="106" spans="1:4" ht="21" customHeight="1" x14ac:dyDescent="0.35">
      <c r="A106" s="7" t="s">
        <v>169</v>
      </c>
      <c r="B106" s="15" t="s">
        <v>170</v>
      </c>
      <c r="C106" s="21">
        <f>C107</f>
        <v>2281909.92</v>
      </c>
      <c r="D106" s="21">
        <f>D107</f>
        <v>2281909.92</v>
      </c>
    </row>
    <row r="107" spans="1:4" ht="36" x14ac:dyDescent="0.35">
      <c r="A107" s="7" t="s">
        <v>171</v>
      </c>
      <c r="B107" s="15" t="s">
        <v>172</v>
      </c>
      <c r="C107" s="21">
        <v>2281909.92</v>
      </c>
      <c r="D107" s="21">
        <v>2281909.92</v>
      </c>
    </row>
    <row r="108" spans="1:4" ht="16.8" customHeight="1" x14ac:dyDescent="0.3">
      <c r="A108" s="6" t="s">
        <v>173</v>
      </c>
      <c r="B108" s="16" t="s">
        <v>174</v>
      </c>
      <c r="C108" s="13">
        <f>C109</f>
        <v>468400</v>
      </c>
      <c r="D108" s="13">
        <f>D109</f>
        <v>468400</v>
      </c>
    </row>
    <row r="109" spans="1:4" ht="19.8" customHeight="1" x14ac:dyDescent="0.35">
      <c r="A109" s="7" t="s">
        <v>175</v>
      </c>
      <c r="B109" s="15" t="s">
        <v>176</v>
      </c>
      <c r="C109" s="21">
        <v>468400</v>
      </c>
      <c r="D109" s="21">
        <v>468400</v>
      </c>
    </row>
    <row r="110" spans="1:4" ht="34.799999999999997" x14ac:dyDescent="0.3">
      <c r="A110" s="6" t="s">
        <v>177</v>
      </c>
      <c r="B110" s="16" t="s">
        <v>184</v>
      </c>
      <c r="C110" s="13">
        <f>C19+C52</f>
        <v>3431599191.46</v>
      </c>
      <c r="D110" s="13">
        <f>D19+D52</f>
        <v>3360350760.4899998</v>
      </c>
    </row>
    <row r="111" spans="1:4" ht="14.4" customHeight="1" x14ac:dyDescent="0.3">
      <c r="A111" s="9"/>
      <c r="C111" s="14"/>
      <c r="D111" s="13"/>
    </row>
  </sheetData>
  <mergeCells count="14">
    <mergeCell ref="B14:B17"/>
    <mergeCell ref="A14:A17"/>
    <mergeCell ref="C1:D1"/>
    <mergeCell ref="C2:D2"/>
    <mergeCell ref="C3:D3"/>
    <mergeCell ref="C4:D4"/>
    <mergeCell ref="C5:D5"/>
    <mergeCell ref="A8:D8"/>
    <mergeCell ref="A10:D10"/>
    <mergeCell ref="A11:D11"/>
    <mergeCell ref="C14:D15"/>
    <mergeCell ref="C16:C17"/>
    <mergeCell ref="D16:D17"/>
    <mergeCell ref="A13:D13"/>
  </mergeCells>
  <pageMargins left="0.78740157480314965" right="0.55118110236220474" top="0.63" bottom="0.42" header="0.65" footer="0.42"/>
  <pageSetup paperSize="9" scale="88" fitToHeight="0" orientation="landscape" r:id="rId1"/>
  <rowBreaks count="9" manualBreakCount="9">
    <brk id="26" max="3" man="1"/>
    <brk id="38" max="3" man="1"/>
    <brk id="49" max="3" man="1"/>
    <brk id="59" max="3" man="1"/>
    <brk id="65" max="3" man="1"/>
    <brk id="77" max="3" man="1"/>
    <brk id="85" max="3" man="1"/>
    <brk id="91" max="3" man="1"/>
    <brk id="100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2021-07-05T08:08:11Z</dcterms:modified>
</cp:coreProperties>
</file>