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0" windowWidth="19440" windowHeight="8145"/>
  </bookViews>
  <sheets>
    <sheet name="объемы" sheetId="4" r:id="rId1"/>
  </sheets>
  <definedNames>
    <definedName name="_xlnm._FilterDatabase" localSheetId="0" hidden="1">объемы!$A$17:$M$351</definedName>
    <definedName name="_xlnm.Print_Titles" localSheetId="0">объемы!$10:$17</definedName>
  </definedNames>
  <calcPr calcId="125725" iterate="1"/>
</workbook>
</file>

<file path=xl/calcChain.xml><?xml version="1.0" encoding="utf-8"?>
<calcChain xmlns="http://schemas.openxmlformats.org/spreadsheetml/2006/main">
  <c r="J26" i="4"/>
  <c r="K345"/>
  <c r="J315"/>
  <c r="I315"/>
  <c r="H315"/>
  <c r="G315"/>
  <c r="F315"/>
  <c r="E315"/>
  <c r="D315"/>
  <c r="E290"/>
  <c r="D290"/>
  <c r="J294"/>
  <c r="J290" s="1"/>
  <c r="I294"/>
  <c r="H294"/>
  <c r="G294"/>
  <c r="F294"/>
  <c r="E294"/>
  <c r="D294"/>
  <c r="J273"/>
  <c r="I273"/>
  <c r="H273"/>
  <c r="G273"/>
  <c r="F273"/>
  <c r="E273"/>
  <c r="J270"/>
  <c r="I270"/>
  <c r="H270"/>
  <c r="G270"/>
  <c r="F270"/>
  <c r="E270"/>
  <c r="D270"/>
  <c r="K242"/>
  <c r="K243" s="1"/>
  <c r="J246"/>
  <c r="I246"/>
  <c r="H246"/>
  <c r="G246"/>
  <c r="F246"/>
  <c r="E246"/>
  <c r="J243"/>
  <c r="I243"/>
  <c r="H243"/>
  <c r="G243"/>
  <c r="F243"/>
  <c r="E243"/>
  <c r="D243"/>
  <c r="J232"/>
  <c r="I232"/>
  <c r="H232"/>
  <c r="G232"/>
  <c r="F232"/>
  <c r="E232"/>
  <c r="D232"/>
  <c r="K227"/>
  <c r="J219"/>
  <c r="I219"/>
  <c r="H219"/>
  <c r="G218"/>
  <c r="F218"/>
  <c r="E218"/>
  <c r="D218"/>
  <c r="J216"/>
  <c r="I216"/>
  <c r="H216"/>
  <c r="G216"/>
  <c r="F216"/>
  <c r="E216"/>
  <c r="D216"/>
  <c r="J214"/>
  <c r="I214"/>
  <c r="H214"/>
  <c r="K214" s="1"/>
  <c r="G213"/>
  <c r="F213"/>
  <c r="E213"/>
  <c r="D213"/>
  <c r="J197"/>
  <c r="I197"/>
  <c r="H197"/>
  <c r="G197"/>
  <c r="F197"/>
  <c r="E197"/>
  <c r="D197"/>
  <c r="J195"/>
  <c r="I195"/>
  <c r="H195"/>
  <c r="G195"/>
  <c r="F195"/>
  <c r="E195"/>
  <c r="D195"/>
  <c r="J166"/>
  <c r="I166"/>
  <c r="H166"/>
  <c r="G166"/>
  <c r="F166"/>
  <c r="E166"/>
  <c r="D166"/>
  <c r="J164"/>
  <c r="I164"/>
  <c r="H164"/>
  <c r="G164"/>
  <c r="F164"/>
  <c r="E164"/>
  <c r="D164"/>
  <c r="J161"/>
  <c r="I161"/>
  <c r="H161"/>
  <c r="G161"/>
  <c r="F161"/>
  <c r="E161"/>
  <c r="D161"/>
  <c r="J145"/>
  <c r="I145"/>
  <c r="H145"/>
  <c r="F145"/>
  <c r="E145"/>
  <c r="D145"/>
  <c r="J113"/>
  <c r="I113"/>
  <c r="H113"/>
  <c r="G113"/>
  <c r="F113"/>
  <c r="E113"/>
  <c r="D113"/>
  <c r="J106"/>
  <c r="I106"/>
  <c r="H106"/>
  <c r="G106"/>
  <c r="F106"/>
  <c r="E106"/>
  <c r="D106"/>
  <c r="J104"/>
  <c r="I104"/>
  <c r="H104"/>
  <c r="G104"/>
  <c r="F104"/>
  <c r="E104"/>
  <c r="D104"/>
  <c r="J102"/>
  <c r="I102"/>
  <c r="H102"/>
  <c r="G102"/>
  <c r="F102"/>
  <c r="E102"/>
  <c r="D102"/>
  <c r="J100"/>
  <c r="I100"/>
  <c r="H100"/>
  <c r="G100"/>
  <c r="F100"/>
  <c r="E100"/>
  <c r="D100"/>
  <c r="J76"/>
  <c r="I76"/>
  <c r="H76"/>
  <c r="G76"/>
  <c r="F76"/>
  <c r="E76"/>
  <c r="D76"/>
  <c r="J49"/>
  <c r="I49"/>
  <c r="H49"/>
  <c r="F49"/>
  <c r="E49"/>
  <c r="D49"/>
  <c r="K337"/>
  <c r="K126"/>
  <c r="K120"/>
  <c r="K112"/>
  <c r="K113" s="1"/>
  <c r="K111"/>
  <c r="K109"/>
  <c r="K108"/>
  <c r="K107"/>
  <c r="K105"/>
  <c r="K106" s="1"/>
  <c r="K103"/>
  <c r="K104" s="1"/>
  <c r="K101"/>
  <c r="K102" s="1"/>
  <c r="K99"/>
  <c r="K100" s="1"/>
  <c r="K98"/>
  <c r="K97"/>
  <c r="K93"/>
  <c r="K92"/>
  <c r="K90"/>
  <c r="K81"/>
  <c r="K77"/>
  <c r="K64"/>
  <c r="K47"/>
  <c r="K45"/>
  <c r="K43"/>
  <c r="K30"/>
  <c r="D84"/>
  <c r="D50" s="1"/>
  <c r="D51" s="1"/>
  <c r="D46"/>
  <c r="D110"/>
  <c r="D94"/>
  <c r="D95" s="1"/>
  <c r="D91"/>
  <c r="K160"/>
  <c r="K161" s="1"/>
  <c r="D142"/>
  <c r="D82" s="1"/>
  <c r="D83" s="1"/>
  <c r="D139"/>
  <c r="D79" s="1"/>
  <c r="D130"/>
  <c r="D68" s="1"/>
  <c r="D34" s="1"/>
  <c r="D35" s="1"/>
  <c r="D127"/>
  <c r="D65" s="1"/>
  <c r="D31" s="1"/>
  <c r="D32" s="1"/>
  <c r="D121"/>
  <c r="D59" s="1"/>
  <c r="D118"/>
  <c r="D56" s="1"/>
  <c r="D22" s="1"/>
  <c r="K172"/>
  <c r="K195" s="1"/>
  <c r="K171"/>
  <c r="K169"/>
  <c r="K168"/>
  <c r="K167"/>
  <c r="K165"/>
  <c r="K166" s="1"/>
  <c r="K163"/>
  <c r="K164" s="1"/>
  <c r="K162"/>
  <c r="K159"/>
  <c r="D153"/>
  <c r="D156"/>
  <c r="D157" s="1"/>
  <c r="D170"/>
  <c r="K212"/>
  <c r="D207"/>
  <c r="D200" s="1"/>
  <c r="D201" s="1"/>
  <c r="D204"/>
  <c r="D225"/>
  <c r="K233"/>
  <c r="K232" s="1"/>
  <c r="D234"/>
  <c r="D251"/>
  <c r="D248"/>
  <c r="D245" s="1"/>
  <c r="D246" s="1"/>
  <c r="K281"/>
  <c r="D279"/>
  <c r="K269"/>
  <c r="K270" s="1"/>
  <c r="D264"/>
  <c r="D257" s="1"/>
  <c r="D256" s="1"/>
  <c r="D274"/>
  <c r="D272" s="1"/>
  <c r="D273" s="1"/>
  <c r="D135" s="1"/>
  <c r="D74" s="1"/>
  <c r="D40" s="1"/>
  <c r="D41" s="1"/>
  <c r="K293"/>
  <c r="K294" s="1"/>
  <c r="K289"/>
  <c r="D287"/>
  <c r="D300"/>
  <c r="K314"/>
  <c r="K315" s="1"/>
  <c r="K313"/>
  <c r="K312"/>
  <c r="K310"/>
  <c r="K309"/>
  <c r="K307"/>
  <c r="D308"/>
  <c r="D304" s="1"/>
  <c r="D305" s="1"/>
  <c r="D311"/>
  <c r="D322"/>
  <c r="D349"/>
  <c r="D343"/>
  <c r="D341" s="1"/>
  <c r="D331"/>
  <c r="D328"/>
  <c r="J127"/>
  <c r="J65" s="1"/>
  <c r="J31" s="1"/>
  <c r="I127"/>
  <c r="I129" s="1"/>
  <c r="H127"/>
  <c r="H129" s="1"/>
  <c r="J264"/>
  <c r="J265" s="1"/>
  <c r="I264"/>
  <c r="I265" s="1"/>
  <c r="H264"/>
  <c r="H265" s="1"/>
  <c r="G144"/>
  <c r="G145" s="1"/>
  <c r="J84"/>
  <c r="J50" s="1"/>
  <c r="J51" s="1"/>
  <c r="I84"/>
  <c r="I50" s="1"/>
  <c r="I51" s="1"/>
  <c r="H84"/>
  <c r="H50" s="1"/>
  <c r="H51" s="1"/>
  <c r="G84"/>
  <c r="G50" s="1"/>
  <c r="G51" s="1"/>
  <c r="F84"/>
  <c r="F50" s="1"/>
  <c r="F51" s="1"/>
  <c r="E84"/>
  <c r="E85" s="1"/>
  <c r="J170"/>
  <c r="I170"/>
  <c r="H170"/>
  <c r="G170"/>
  <c r="F170"/>
  <c r="E170"/>
  <c r="K196"/>
  <c r="K197" s="1"/>
  <c r="K144"/>
  <c r="K145" s="1"/>
  <c r="I349"/>
  <c r="H349"/>
  <c r="G349"/>
  <c r="F349"/>
  <c r="E349"/>
  <c r="I343"/>
  <c r="I341" s="1"/>
  <c r="H343"/>
  <c r="H341" s="1"/>
  <c r="G343"/>
  <c r="G341" s="1"/>
  <c r="F343"/>
  <c r="F341" s="1"/>
  <c r="E343"/>
  <c r="E341" s="1"/>
  <c r="I331"/>
  <c r="H331"/>
  <c r="G331"/>
  <c r="F331"/>
  <c r="E331"/>
  <c r="I328"/>
  <c r="H328"/>
  <c r="G328"/>
  <c r="F328"/>
  <c r="E328"/>
  <c r="I322"/>
  <c r="H322"/>
  <c r="G322"/>
  <c r="F322"/>
  <c r="E322"/>
  <c r="I311"/>
  <c r="H311"/>
  <c r="G311"/>
  <c r="F311"/>
  <c r="E311"/>
  <c r="I308"/>
  <c r="I304" s="1"/>
  <c r="I305" s="1"/>
  <c r="H308"/>
  <c r="H304" s="1"/>
  <c r="H305" s="1"/>
  <c r="G308"/>
  <c r="G304" s="1"/>
  <c r="G305" s="1"/>
  <c r="F308"/>
  <c r="F304" s="1"/>
  <c r="F305" s="1"/>
  <c r="E308"/>
  <c r="E304" s="1"/>
  <c r="E305" s="1"/>
  <c r="I300"/>
  <c r="H300"/>
  <c r="G300"/>
  <c r="F300"/>
  <c r="E300"/>
  <c r="I290"/>
  <c r="H290"/>
  <c r="G290"/>
  <c r="F290"/>
  <c r="I287"/>
  <c r="H287"/>
  <c r="G287"/>
  <c r="F287"/>
  <c r="E287"/>
  <c r="I279"/>
  <c r="H279"/>
  <c r="G279"/>
  <c r="F279"/>
  <c r="E279"/>
  <c r="I276"/>
  <c r="I274" s="1"/>
  <c r="H276"/>
  <c r="H274" s="1"/>
  <c r="G276"/>
  <c r="G274" s="1"/>
  <c r="F276"/>
  <c r="F274" s="1"/>
  <c r="E276"/>
  <c r="E274" s="1"/>
  <c r="G264"/>
  <c r="G265" s="1"/>
  <c r="F264"/>
  <c r="F265" s="1"/>
  <c r="E264"/>
  <c r="E265" s="1"/>
  <c r="I261"/>
  <c r="H261"/>
  <c r="G261"/>
  <c r="F261"/>
  <c r="E261"/>
  <c r="I253"/>
  <c r="H253"/>
  <c r="G253"/>
  <c r="F253"/>
  <c r="E253"/>
  <c r="I250"/>
  <c r="I248" s="1"/>
  <c r="H250"/>
  <c r="G250"/>
  <c r="G248" s="1"/>
  <c r="F250"/>
  <c r="F248" s="1"/>
  <c r="E250"/>
  <c r="E248" s="1"/>
  <c r="H248"/>
  <c r="I237"/>
  <c r="I238" s="1"/>
  <c r="H237"/>
  <c r="H238" s="1"/>
  <c r="G237"/>
  <c r="G238" s="1"/>
  <c r="F237"/>
  <c r="F238" s="1"/>
  <c r="E237"/>
  <c r="E238" s="1"/>
  <c r="I234"/>
  <c r="H234"/>
  <c r="G234"/>
  <c r="F234"/>
  <c r="E234"/>
  <c r="I225"/>
  <c r="H225"/>
  <c r="G225"/>
  <c r="F225"/>
  <c r="E225"/>
  <c r="I207"/>
  <c r="I209" s="1"/>
  <c r="H207"/>
  <c r="H209" s="1"/>
  <c r="G207"/>
  <c r="G208" s="1"/>
  <c r="F207"/>
  <c r="F208" s="1"/>
  <c r="E207"/>
  <c r="E208" s="1"/>
  <c r="I204"/>
  <c r="H204"/>
  <c r="G204"/>
  <c r="F204"/>
  <c r="E204"/>
  <c r="I192"/>
  <c r="H192"/>
  <c r="G192"/>
  <c r="F192"/>
  <c r="E192"/>
  <c r="I189"/>
  <c r="I187" s="1"/>
  <c r="H189"/>
  <c r="G189"/>
  <c r="G187" s="1"/>
  <c r="F189"/>
  <c r="F187" s="1"/>
  <c r="E189"/>
  <c r="E187" s="1"/>
  <c r="H187"/>
  <c r="I180"/>
  <c r="H180"/>
  <c r="G180"/>
  <c r="F180"/>
  <c r="E180"/>
  <c r="I177"/>
  <c r="H177"/>
  <c r="G177"/>
  <c r="F177"/>
  <c r="E177"/>
  <c r="I156"/>
  <c r="I157" s="1"/>
  <c r="H156"/>
  <c r="H157" s="1"/>
  <c r="G156"/>
  <c r="G157" s="1"/>
  <c r="F156"/>
  <c r="F157" s="1"/>
  <c r="E156"/>
  <c r="E157" s="1"/>
  <c r="I153"/>
  <c r="H153"/>
  <c r="G153"/>
  <c r="G119" s="1"/>
  <c r="F153"/>
  <c r="E153"/>
  <c r="I142"/>
  <c r="I140" s="1"/>
  <c r="H142"/>
  <c r="H140" s="1"/>
  <c r="G142"/>
  <c r="G82" s="1"/>
  <c r="G48" s="1"/>
  <c r="K48" s="1"/>
  <c r="K49" s="1"/>
  <c r="F142"/>
  <c r="F140" s="1"/>
  <c r="E142"/>
  <c r="E140" s="1"/>
  <c r="I139"/>
  <c r="I79" s="1"/>
  <c r="H139"/>
  <c r="H79" s="1"/>
  <c r="G139"/>
  <c r="G79" s="1"/>
  <c r="F139"/>
  <c r="F79" s="1"/>
  <c r="E139"/>
  <c r="E79" s="1"/>
  <c r="I138"/>
  <c r="I78" s="1"/>
  <c r="I44" s="1"/>
  <c r="H138"/>
  <c r="H78" s="1"/>
  <c r="H44" s="1"/>
  <c r="G138"/>
  <c r="G78" s="1"/>
  <c r="G44" s="1"/>
  <c r="F138"/>
  <c r="F78" s="1"/>
  <c r="F44" s="1"/>
  <c r="E138"/>
  <c r="E78" s="1"/>
  <c r="E44" s="1"/>
  <c r="I135"/>
  <c r="I74" s="1"/>
  <c r="I40" s="1"/>
  <c r="I42" s="1"/>
  <c r="H135"/>
  <c r="H136" s="1"/>
  <c r="G135"/>
  <c r="G136" s="1"/>
  <c r="F135"/>
  <c r="F136" s="1"/>
  <c r="E135"/>
  <c r="E74" s="1"/>
  <c r="E40" s="1"/>
  <c r="E41" s="1"/>
  <c r="I132"/>
  <c r="I71" s="1"/>
  <c r="I37" s="1"/>
  <c r="H132"/>
  <c r="H71" s="1"/>
  <c r="H37" s="1"/>
  <c r="H39" s="1"/>
  <c r="G132"/>
  <c r="G133" s="1"/>
  <c r="F132"/>
  <c r="F71" s="1"/>
  <c r="F37" s="1"/>
  <c r="F38" s="1"/>
  <c r="E132"/>
  <c r="E133" s="1"/>
  <c r="I130"/>
  <c r="I68" s="1"/>
  <c r="I34" s="1"/>
  <c r="I36" s="1"/>
  <c r="H130"/>
  <c r="G130"/>
  <c r="G68" s="1"/>
  <c r="G34" s="1"/>
  <c r="G35" s="1"/>
  <c r="F130"/>
  <c r="E130"/>
  <c r="E68" s="1"/>
  <c r="E34" s="1"/>
  <c r="E35" s="1"/>
  <c r="G127"/>
  <c r="G65" s="1"/>
  <c r="G66" s="1"/>
  <c r="F127"/>
  <c r="F65" s="1"/>
  <c r="F31" s="1"/>
  <c r="F32" s="1"/>
  <c r="E127"/>
  <c r="E128" s="1"/>
  <c r="I121"/>
  <c r="I59" s="1"/>
  <c r="I25" s="1"/>
  <c r="H121"/>
  <c r="H59" s="1"/>
  <c r="H25" s="1"/>
  <c r="G121"/>
  <c r="G59" s="1"/>
  <c r="G25" s="1"/>
  <c r="F121"/>
  <c r="F59" s="1"/>
  <c r="F25" s="1"/>
  <c r="E121"/>
  <c r="E59" s="1"/>
  <c r="E25" s="1"/>
  <c r="I118"/>
  <c r="I56" s="1"/>
  <c r="I22" s="1"/>
  <c r="H118"/>
  <c r="H56" s="1"/>
  <c r="H22" s="1"/>
  <c r="G118"/>
  <c r="G56" s="1"/>
  <c r="G22" s="1"/>
  <c r="F118"/>
  <c r="F56" s="1"/>
  <c r="F22" s="1"/>
  <c r="E118"/>
  <c r="E56" s="1"/>
  <c r="E22" s="1"/>
  <c r="I110"/>
  <c r="H110"/>
  <c r="G110"/>
  <c r="F110"/>
  <c r="E110"/>
  <c r="I94"/>
  <c r="I96" s="1"/>
  <c r="H94"/>
  <c r="H96" s="1"/>
  <c r="G94"/>
  <c r="G95" s="1"/>
  <c r="F94"/>
  <c r="F95" s="1"/>
  <c r="E94"/>
  <c r="E95" s="1"/>
  <c r="I91"/>
  <c r="H91"/>
  <c r="G91"/>
  <c r="F91"/>
  <c r="E91"/>
  <c r="H74"/>
  <c r="H40" s="1"/>
  <c r="H42" s="1"/>
  <c r="G74"/>
  <c r="G40" s="1"/>
  <c r="G41" s="1"/>
  <c r="F74"/>
  <c r="F40" s="1"/>
  <c r="F41" s="1"/>
  <c r="E71"/>
  <c r="E37" s="1"/>
  <c r="E38" s="1"/>
  <c r="I65"/>
  <c r="I31" s="1"/>
  <c r="I26" s="1"/>
  <c r="I46"/>
  <c r="H46"/>
  <c r="F46"/>
  <c r="E46"/>
  <c r="K338"/>
  <c r="K339"/>
  <c r="J46"/>
  <c r="K176"/>
  <c r="J177"/>
  <c r="K179"/>
  <c r="J180"/>
  <c r="K182"/>
  <c r="K183"/>
  <c r="K184"/>
  <c r="K185"/>
  <c r="K186"/>
  <c r="J189"/>
  <c r="J187" s="1"/>
  <c r="K190"/>
  <c r="K191"/>
  <c r="J192"/>
  <c r="K194"/>
  <c r="J250"/>
  <c r="J248" s="1"/>
  <c r="J276"/>
  <c r="J274" s="1"/>
  <c r="K335"/>
  <c r="K336"/>
  <c r="J331"/>
  <c r="J132"/>
  <c r="J71" s="1"/>
  <c r="J73" s="1"/>
  <c r="J156"/>
  <c r="J157" s="1"/>
  <c r="J118"/>
  <c r="J56" s="1"/>
  <c r="J22" s="1"/>
  <c r="J121"/>
  <c r="J59" s="1"/>
  <c r="J25" s="1"/>
  <c r="J130"/>
  <c r="J135"/>
  <c r="J74" s="1"/>
  <c r="J40" s="1"/>
  <c r="J42" s="1"/>
  <c r="J138"/>
  <c r="J78" s="1"/>
  <c r="J44" s="1"/>
  <c r="J139"/>
  <c r="J79" s="1"/>
  <c r="J142"/>
  <c r="J82" s="1"/>
  <c r="J83" s="1"/>
  <c r="K334"/>
  <c r="K330"/>
  <c r="J328"/>
  <c r="K327"/>
  <c r="J110"/>
  <c r="J94"/>
  <c r="J96" s="1"/>
  <c r="J91"/>
  <c r="K155"/>
  <c r="J153"/>
  <c r="K152"/>
  <c r="J225"/>
  <c r="K224"/>
  <c r="K223"/>
  <c r="K220"/>
  <c r="K217"/>
  <c r="K215"/>
  <c r="K216" s="1"/>
  <c r="J207"/>
  <c r="J209" s="1"/>
  <c r="K206"/>
  <c r="J204"/>
  <c r="K203"/>
  <c r="K255"/>
  <c r="J253"/>
  <c r="K252"/>
  <c r="K251"/>
  <c r="K247"/>
  <c r="K244"/>
  <c r="J237"/>
  <c r="J238" s="1"/>
  <c r="K236"/>
  <c r="J234"/>
  <c r="J279"/>
  <c r="J261"/>
  <c r="K302"/>
  <c r="J300"/>
  <c r="K299"/>
  <c r="K298"/>
  <c r="K296"/>
  <c r="K295"/>
  <c r="J287"/>
  <c r="K286"/>
  <c r="J308"/>
  <c r="J304" s="1"/>
  <c r="J305" s="1"/>
  <c r="J311"/>
  <c r="K316"/>
  <c r="K317"/>
  <c r="K318"/>
  <c r="K320"/>
  <c r="K321"/>
  <c r="J322"/>
  <c r="K324"/>
  <c r="K351"/>
  <c r="J349"/>
  <c r="K348"/>
  <c r="J343"/>
  <c r="K342"/>
  <c r="K278"/>
  <c r="K277"/>
  <c r="K260"/>
  <c r="I29" l="1"/>
  <c r="G71"/>
  <c r="G37" s="1"/>
  <c r="G38" s="1"/>
  <c r="E122"/>
  <c r="E123" s="1"/>
  <c r="J68"/>
  <c r="J34" s="1"/>
  <c r="J36" s="1"/>
  <c r="F68"/>
  <c r="F34" s="1"/>
  <c r="F35" s="1"/>
  <c r="K35" s="1"/>
  <c r="H68"/>
  <c r="H34" s="1"/>
  <c r="H36" s="1"/>
  <c r="I257"/>
  <c r="I256" s="1"/>
  <c r="E65"/>
  <c r="E31" s="1"/>
  <c r="E32" s="1"/>
  <c r="K245"/>
  <c r="K246" s="1"/>
  <c r="D265"/>
  <c r="K304"/>
  <c r="K305" s="1"/>
  <c r="D258"/>
  <c r="K218"/>
  <c r="K213"/>
  <c r="K219"/>
  <c r="K209"/>
  <c r="K207"/>
  <c r="D208"/>
  <c r="K208" s="1"/>
  <c r="G128"/>
  <c r="H131"/>
  <c r="J131"/>
  <c r="F133"/>
  <c r="H134"/>
  <c r="J134"/>
  <c r="E136"/>
  <c r="I136"/>
  <c r="E143"/>
  <c r="G143"/>
  <c r="I143"/>
  <c r="D128"/>
  <c r="F128"/>
  <c r="J129"/>
  <c r="K129" s="1"/>
  <c r="I131"/>
  <c r="I134"/>
  <c r="D136"/>
  <c r="J136"/>
  <c r="D143"/>
  <c r="F143"/>
  <c r="H143"/>
  <c r="J143"/>
  <c r="K96"/>
  <c r="K95"/>
  <c r="G85"/>
  <c r="I85"/>
  <c r="G83"/>
  <c r="D85"/>
  <c r="F85"/>
  <c r="H85"/>
  <c r="J85"/>
  <c r="K76"/>
  <c r="I67"/>
  <c r="D69"/>
  <c r="H70"/>
  <c r="J70"/>
  <c r="E72"/>
  <c r="G72"/>
  <c r="I73"/>
  <c r="D75"/>
  <c r="F75"/>
  <c r="D66"/>
  <c r="F66"/>
  <c r="J67"/>
  <c r="E69"/>
  <c r="G69"/>
  <c r="I70"/>
  <c r="F72"/>
  <c r="H73"/>
  <c r="E75"/>
  <c r="G75"/>
  <c r="K42"/>
  <c r="K41"/>
  <c r="G49"/>
  <c r="K36"/>
  <c r="I39"/>
  <c r="J37"/>
  <c r="J39" s="1"/>
  <c r="D140"/>
  <c r="D80" s="1"/>
  <c r="F87"/>
  <c r="K79"/>
  <c r="F257"/>
  <c r="K290"/>
  <c r="D283"/>
  <c r="D138"/>
  <c r="D78" s="1"/>
  <c r="D44" s="1"/>
  <c r="K44" s="1"/>
  <c r="K279"/>
  <c r="K308"/>
  <c r="H122"/>
  <c r="H124" s="1"/>
  <c r="K91"/>
  <c r="K110"/>
  <c r="K40"/>
  <c r="H65"/>
  <c r="H82"/>
  <c r="H83" s="1"/>
  <c r="K94"/>
  <c r="K22"/>
  <c r="K127"/>
  <c r="K156"/>
  <c r="K157" s="1"/>
  <c r="E230"/>
  <c r="G230"/>
  <c r="K264"/>
  <c r="K265" s="1"/>
  <c r="K287"/>
  <c r="K311"/>
  <c r="K170"/>
  <c r="K84"/>
  <c r="K85" s="1"/>
  <c r="D303"/>
  <c r="D132"/>
  <c r="D137"/>
  <c r="D119"/>
  <c r="D57" s="1"/>
  <c r="E257"/>
  <c r="E258" s="1"/>
  <c r="G257"/>
  <c r="H303"/>
  <c r="G140"/>
  <c r="E50"/>
  <c r="G46"/>
  <c r="K46" s="1"/>
  <c r="H257"/>
  <c r="D326"/>
  <c r="D237"/>
  <c r="D198"/>
  <c r="D87"/>
  <c r="D88" s="1"/>
  <c r="K56"/>
  <c r="K68"/>
  <c r="K74"/>
  <c r="K121"/>
  <c r="K130"/>
  <c r="K131" s="1"/>
  <c r="K135"/>
  <c r="K136" s="1"/>
  <c r="G80"/>
  <c r="D149"/>
  <c r="D150" s="1"/>
  <c r="K59"/>
  <c r="K118"/>
  <c r="I230"/>
  <c r="G60"/>
  <c r="G62" s="1"/>
  <c r="E149"/>
  <c r="E150" s="1"/>
  <c r="G149"/>
  <c r="I149"/>
  <c r="F122"/>
  <c r="F123" s="1"/>
  <c r="H149"/>
  <c r="E137"/>
  <c r="G137"/>
  <c r="E200"/>
  <c r="G200"/>
  <c r="I200"/>
  <c r="F200"/>
  <c r="H200"/>
  <c r="E283"/>
  <c r="E284" s="1"/>
  <c r="G283"/>
  <c r="I283"/>
  <c r="F326"/>
  <c r="G122"/>
  <c r="G31"/>
  <c r="E175"/>
  <c r="E173" s="1"/>
  <c r="G175"/>
  <c r="G173" s="1"/>
  <c r="I175"/>
  <c r="I173" s="1"/>
  <c r="I137"/>
  <c r="F303"/>
  <c r="G57"/>
  <c r="F82"/>
  <c r="F83" s="1"/>
  <c r="G26"/>
  <c r="E82"/>
  <c r="E83" s="1"/>
  <c r="I82"/>
  <c r="I83" s="1"/>
  <c r="E87"/>
  <c r="E88" s="1"/>
  <c r="G87"/>
  <c r="I87"/>
  <c r="F60"/>
  <c r="F62" s="1"/>
  <c r="H87"/>
  <c r="E80"/>
  <c r="E119"/>
  <c r="I119"/>
  <c r="I57" s="1"/>
  <c r="I122"/>
  <c r="I124" s="1"/>
  <c r="F149"/>
  <c r="F230"/>
  <c r="H230"/>
  <c r="F283"/>
  <c r="H283"/>
  <c r="G303"/>
  <c r="E326"/>
  <c r="G326"/>
  <c r="I326"/>
  <c r="H326"/>
  <c r="I60"/>
  <c r="I63" s="1"/>
  <c r="F175"/>
  <c r="F173" s="1"/>
  <c r="H175"/>
  <c r="H173" s="1"/>
  <c r="I303"/>
  <c r="F80"/>
  <c r="F137"/>
  <c r="H137"/>
  <c r="E146"/>
  <c r="F119"/>
  <c r="F57" s="1"/>
  <c r="H119"/>
  <c r="H57" s="1"/>
  <c r="K180"/>
  <c r="J175"/>
  <c r="J173" s="1"/>
  <c r="K192"/>
  <c r="K177"/>
  <c r="K187"/>
  <c r="K189"/>
  <c r="J122"/>
  <c r="J124" s="1"/>
  <c r="J60"/>
  <c r="J63" s="1"/>
  <c r="K221"/>
  <c r="K250"/>
  <c r="K248"/>
  <c r="K276"/>
  <c r="K274"/>
  <c r="K297"/>
  <c r="K319"/>
  <c r="J283"/>
  <c r="J230"/>
  <c r="K328"/>
  <c r="J257"/>
  <c r="K138"/>
  <c r="J149"/>
  <c r="J140"/>
  <c r="K139"/>
  <c r="K253"/>
  <c r="K300"/>
  <c r="K234"/>
  <c r="J87"/>
  <c r="J89" s="1"/>
  <c r="J119"/>
  <c r="J57" s="1"/>
  <c r="J137"/>
  <c r="K153"/>
  <c r="J326"/>
  <c r="K331"/>
  <c r="K225"/>
  <c r="J200"/>
  <c r="K142"/>
  <c r="K143" s="1"/>
  <c r="K204"/>
  <c r="K343"/>
  <c r="J341"/>
  <c r="K322"/>
  <c r="K346"/>
  <c r="K349"/>
  <c r="J303"/>
  <c r="K272"/>
  <c r="K273" s="1"/>
  <c r="K263"/>
  <c r="K261"/>
  <c r="K271"/>
  <c r="E60" l="1"/>
  <c r="E26" s="1"/>
  <c r="E28" s="1"/>
  <c r="K34"/>
  <c r="F69"/>
  <c r="K69" s="1"/>
  <c r="I258"/>
  <c r="K65"/>
  <c r="E66"/>
  <c r="J256"/>
  <c r="J258"/>
  <c r="J228"/>
  <c r="J231"/>
  <c r="H228"/>
  <c r="H231"/>
  <c r="D122"/>
  <c r="D123" s="1"/>
  <c r="D238"/>
  <c r="K237"/>
  <c r="K238" s="1"/>
  <c r="H256"/>
  <c r="H258"/>
  <c r="G228"/>
  <c r="G231"/>
  <c r="F256"/>
  <c r="F258"/>
  <c r="F228"/>
  <c r="F231"/>
  <c r="I228"/>
  <c r="I231"/>
  <c r="G256"/>
  <c r="G258"/>
  <c r="E228"/>
  <c r="E231"/>
  <c r="F282"/>
  <c r="F284"/>
  <c r="J282"/>
  <c r="J284"/>
  <c r="H282"/>
  <c r="H284"/>
  <c r="G282"/>
  <c r="G284"/>
  <c r="I282"/>
  <c r="I284"/>
  <c r="D282"/>
  <c r="D284"/>
  <c r="H60"/>
  <c r="H63" s="1"/>
  <c r="K63" s="1"/>
  <c r="K128"/>
  <c r="H198"/>
  <c r="H202"/>
  <c r="I198"/>
  <c r="K200"/>
  <c r="I202"/>
  <c r="E198"/>
  <c r="E201"/>
  <c r="E62"/>
  <c r="J198"/>
  <c r="J202"/>
  <c r="F198"/>
  <c r="F201"/>
  <c r="G198"/>
  <c r="G201"/>
  <c r="J146"/>
  <c r="J151"/>
  <c r="F146"/>
  <c r="F150"/>
  <c r="G146"/>
  <c r="G150"/>
  <c r="H146"/>
  <c r="H151"/>
  <c r="I146"/>
  <c r="I151"/>
  <c r="G115"/>
  <c r="G116" s="1"/>
  <c r="G123"/>
  <c r="D71"/>
  <c r="D72" s="1"/>
  <c r="K72" s="1"/>
  <c r="D133"/>
  <c r="K133" s="1"/>
  <c r="K134"/>
  <c r="D60"/>
  <c r="D62" s="1"/>
  <c r="K62" s="1"/>
  <c r="K124"/>
  <c r="H86"/>
  <c r="H89"/>
  <c r="I86"/>
  <c r="I89"/>
  <c r="K75"/>
  <c r="K70"/>
  <c r="G86"/>
  <c r="G88"/>
  <c r="F86"/>
  <c r="F88"/>
  <c r="K88" s="1"/>
  <c r="K78"/>
  <c r="K73"/>
  <c r="G19"/>
  <c r="G28"/>
  <c r="H31"/>
  <c r="K31" s="1"/>
  <c r="H67"/>
  <c r="K67" s="1"/>
  <c r="K66"/>
  <c r="K39"/>
  <c r="H23"/>
  <c r="J23"/>
  <c r="I23"/>
  <c r="F26"/>
  <c r="F28" s="1"/>
  <c r="G23"/>
  <c r="G53"/>
  <c r="K50"/>
  <c r="K51" s="1"/>
  <c r="E51"/>
  <c r="D23"/>
  <c r="F23"/>
  <c r="G32"/>
  <c r="K32" s="1"/>
  <c r="F115"/>
  <c r="I115"/>
  <c r="E115"/>
  <c r="K82"/>
  <c r="K83" s="1"/>
  <c r="D230"/>
  <c r="K132"/>
  <c r="K122"/>
  <c r="D146"/>
  <c r="K146" s="1"/>
  <c r="K80"/>
  <c r="K137"/>
  <c r="E303"/>
  <c r="K303" s="1"/>
  <c r="E57"/>
  <c r="K119"/>
  <c r="E86"/>
  <c r="K87"/>
  <c r="E282"/>
  <c r="K282" s="1"/>
  <c r="K283"/>
  <c r="K284" s="1"/>
  <c r="D86"/>
  <c r="E256"/>
  <c r="K256" s="1"/>
  <c r="K257"/>
  <c r="K258" s="1"/>
  <c r="K149"/>
  <c r="G114"/>
  <c r="H115"/>
  <c r="K173"/>
  <c r="K175"/>
  <c r="K140"/>
  <c r="J86"/>
  <c r="K326"/>
  <c r="J115"/>
  <c r="K341"/>
  <c r="K71" l="1"/>
  <c r="D37"/>
  <c r="D38" s="1"/>
  <c r="K38" s="1"/>
  <c r="K198"/>
  <c r="D228"/>
  <c r="K228" s="1"/>
  <c r="K230"/>
  <c r="K231" s="1"/>
  <c r="D231"/>
  <c r="K60"/>
  <c r="D26"/>
  <c r="D28" s="1"/>
  <c r="K28" s="1"/>
  <c r="K201"/>
  <c r="K202"/>
  <c r="K150"/>
  <c r="K123"/>
  <c r="K151"/>
  <c r="H114"/>
  <c r="H117"/>
  <c r="E114"/>
  <c r="E116"/>
  <c r="F114"/>
  <c r="F116"/>
  <c r="J114"/>
  <c r="J117"/>
  <c r="I114"/>
  <c r="I117"/>
  <c r="D25"/>
  <c r="K25" s="1"/>
  <c r="K89"/>
  <c r="H33"/>
  <c r="K33" s="1"/>
  <c r="H26"/>
  <c r="H29" s="1"/>
  <c r="G20"/>
  <c r="G18"/>
  <c r="J29"/>
  <c r="G52"/>
  <c r="G54"/>
  <c r="D115"/>
  <c r="D53" s="1"/>
  <c r="D19" s="1"/>
  <c r="F53"/>
  <c r="I53"/>
  <c r="I55" s="1"/>
  <c r="E53"/>
  <c r="E23"/>
  <c r="K57"/>
  <c r="K86"/>
  <c r="H53"/>
  <c r="I52"/>
  <c r="J53"/>
  <c r="J55" s="1"/>
  <c r="K37" l="1"/>
  <c r="K115"/>
  <c r="D114"/>
  <c r="K114" s="1"/>
  <c r="D116"/>
  <c r="K116" s="1"/>
  <c r="K117"/>
  <c r="I19"/>
  <c r="I18" s="1"/>
  <c r="K29"/>
  <c r="K26"/>
  <c r="H19"/>
  <c r="H21" s="1"/>
  <c r="H55"/>
  <c r="K55" s="1"/>
  <c r="E52"/>
  <c r="E54"/>
  <c r="F52"/>
  <c r="F54"/>
  <c r="D52"/>
  <c r="D54"/>
  <c r="F19"/>
  <c r="F20" s="1"/>
  <c r="E19"/>
  <c r="E20" s="1"/>
  <c r="D18"/>
  <c r="D20"/>
  <c r="K23"/>
  <c r="H52"/>
  <c r="K53"/>
  <c r="J52"/>
  <c r="J19"/>
  <c r="I21" l="1"/>
  <c r="E18"/>
  <c r="F18"/>
  <c r="H18"/>
  <c r="K20"/>
  <c r="K54"/>
  <c r="K52"/>
  <c r="J18"/>
  <c r="J21"/>
  <c r="K21" s="1"/>
  <c r="K19"/>
  <c r="K18" l="1"/>
</calcChain>
</file>

<file path=xl/sharedStrings.xml><?xml version="1.0" encoding="utf-8"?>
<sst xmlns="http://schemas.openxmlformats.org/spreadsheetml/2006/main" count="358" uniqueCount="59">
  <si>
    <t xml:space="preserve">финансового обеспечения муниципальной программы </t>
  </si>
  <si>
    <t>№ п/п</t>
  </si>
  <si>
    <t>Объемы финансового обеспечения по годам</t>
  </si>
  <si>
    <t>Средства федерального бюджета,</t>
  </si>
  <si>
    <t>Средства краевого бюджета,</t>
  </si>
  <si>
    <t>в т.ч. предусмотренные:</t>
  </si>
  <si>
    <t>Средства местного бюджета округа,</t>
  </si>
  <si>
    <t>Прогнозируемое поступление средств в местный бюджет</t>
  </si>
  <si>
    <t>Выпадающие доходы местного бюджета в результате применения налоговых льгот</t>
  </si>
  <si>
    <t>1.</t>
  </si>
  <si>
    <t>Иные средства</t>
  </si>
  <si>
    <t>в том числе следующие мероприятия:</t>
  </si>
  <si>
    <t>Приобретение и установка  энергоэкономичных источников  энергии, осветительного оборудования</t>
  </si>
  <si>
    <t>Повышение эффективности энергопотребления путем внедрения современных энергосберегающих технологий, оборудования и приборов учета, всего</t>
  </si>
  <si>
    <t>в том числе по следующим мероприятиям:</t>
  </si>
  <si>
    <t>Техническое обслуживание котельных (учреждений  образования) МГО</t>
  </si>
  <si>
    <t>Обучение специалистов организаций (учреждений, предприятий) МГО, в т.ч. безопасной эксплуатации энергооборудования</t>
  </si>
  <si>
    <t xml:space="preserve">Проведение работ по замене оконных блоков в муниципальных организациях  </t>
  </si>
  <si>
    <t>Проведение работ по замене оконных блоков в муниципальных образовательных организациях  Ставропольского края</t>
  </si>
  <si>
    <t>1.1</t>
  </si>
  <si>
    <t>1.2</t>
  </si>
  <si>
    <t>1.3.1</t>
  </si>
  <si>
    <t>Основное мероприятие 1, всего:</t>
  </si>
  <si>
    <t>1.2.4</t>
  </si>
  <si>
    <t>1.2.3</t>
  </si>
  <si>
    <t>1.2.2</t>
  </si>
  <si>
    <t>1.2.1</t>
  </si>
  <si>
    <t>1.3</t>
  </si>
  <si>
    <t>ОБЪЕМЫ И ИСТОЧНИКИ</t>
  </si>
  <si>
    <t>Всего</t>
  </si>
  <si>
    <t>Промывка систем отопления, гидравлические испытания в зданиях организаций (учреждений,предприятий) МГО</t>
  </si>
  <si>
    <t>Источники финансового обеспечения по ответственному исполнителю, соисполнителю программы</t>
  </si>
  <si>
    <t xml:space="preserve">Наименование Программы, Подпрограммы,  основные мероприятия </t>
  </si>
  <si>
    <t>Основное мероприятие 2, всего:</t>
  </si>
  <si>
    <t>Проведение работ по замене энергосберегающего оборудования для наружного освещения Минераловодского городского округа</t>
  </si>
  <si>
    <t>2.1</t>
  </si>
  <si>
    <t>Мероприятия по заключению энергосервисных контрактов (договоров) и привлечение финансовых средств в целях реализации мероприятий по переходу на энергоэффективные светодиодные источники света в уличном и дорожном освещении.</t>
  </si>
  <si>
    <t>2.</t>
  </si>
  <si>
    <r>
      <rPr>
        <b/>
        <sz val="11"/>
        <rFont val="Times New Roman"/>
        <family val="1"/>
        <charset val="204"/>
      </rPr>
      <t>соисполнителю 2:</t>
    </r>
    <r>
      <rPr>
        <sz val="11"/>
        <rFont val="Times New Roman"/>
        <family val="1"/>
        <charset val="204"/>
      </rPr>
      <t xml:space="preserve"> управление муниципального хозяйства администрации Минераловодского  городского округа</t>
    </r>
  </si>
  <si>
    <t>Средства участников Программы</t>
  </si>
  <si>
    <t>Муниципальная программа Минераловодского муниципального округа Ставропольского края  «Энергосбережение и повышение энергетической эффективности», всего</t>
  </si>
  <si>
    <r>
      <rPr>
        <b/>
        <sz val="11"/>
        <rFont val="Times New Roman"/>
        <family val="1"/>
        <charset val="204"/>
      </rPr>
      <t>соисполнитель 1:</t>
    </r>
    <r>
      <rPr>
        <sz val="11"/>
        <rFont val="Times New Roman"/>
        <family val="1"/>
        <charset val="204"/>
      </rPr>
      <t xml:space="preserve"> управление  образования администрации Минераловодского муниципального округа  Ставропольского края</t>
    </r>
  </si>
  <si>
    <r>
      <rPr>
        <b/>
        <sz val="11"/>
        <rFont val="Times New Roman"/>
        <family val="1"/>
        <charset val="204"/>
      </rPr>
      <t xml:space="preserve">ответственный исполнитель: </t>
    </r>
    <r>
      <rPr>
        <sz val="11"/>
        <rFont val="Times New Roman"/>
        <family val="1"/>
        <charset val="204"/>
      </rPr>
      <t xml:space="preserve"> управление муниципального хозяйства администрации Минераловодского муниципального округа  Ставропольского края</t>
    </r>
  </si>
  <si>
    <r>
      <rPr>
        <b/>
        <sz val="11"/>
        <rFont val="Times New Roman"/>
        <family val="1"/>
        <charset val="204"/>
      </rPr>
      <t>соисполнитель 2:</t>
    </r>
    <r>
      <rPr>
        <sz val="11"/>
        <rFont val="Times New Roman"/>
        <family val="1"/>
        <charset val="204"/>
      </rPr>
      <t xml:space="preserve"> управление по делам территорий администрации Минераловодского муницпального округа  Ставропольского края</t>
    </r>
  </si>
  <si>
    <r>
      <rPr>
        <b/>
        <sz val="11"/>
        <rFont val="Times New Roman"/>
        <family val="1"/>
        <charset val="204"/>
      </rPr>
      <t>соисполнитель 3:</t>
    </r>
    <r>
      <rPr>
        <sz val="11"/>
        <rFont val="Times New Roman"/>
        <family val="1"/>
        <charset val="204"/>
      </rPr>
      <t xml:space="preserve"> комитет по культуре администрации Минераловодского муниципального  округа  Ставропольского края</t>
    </r>
  </si>
  <si>
    <r>
      <rPr>
        <b/>
        <sz val="11"/>
        <rFont val="Times New Roman"/>
        <family val="1"/>
        <charset val="204"/>
      </rPr>
      <t>соисполнитель 4:</t>
    </r>
    <r>
      <rPr>
        <sz val="11"/>
        <rFont val="Times New Roman"/>
        <family val="1"/>
        <charset val="204"/>
      </rPr>
      <t xml:space="preserve"> комитет по физической культуре и спорту администрации Минераловодского муниципального  округа  Ставропольского края</t>
    </r>
  </si>
  <si>
    <t>Оснащение зданий, строений, сооружений ММО  приборами учета всех видов энергетических ресурсов, а также ввод установленных приборов учета в эксплуатацию и их техническое обслуживание и поверка</t>
  </si>
  <si>
    <t xml:space="preserve">Установка и техническое обслуживание узлов тепловой энергии учреждений ММО </t>
  </si>
  <si>
    <t>Минераловодского муниципального округа  Ставропольского края «Энергосбережение и повышение энергетической эффективности»</t>
  </si>
  <si>
    <t xml:space="preserve">Приложение 3                                                                                                  к  муниципальной программе   "Энергосбережение и повышение энергетической эффективности"   </t>
  </si>
  <si>
    <t xml:space="preserve">Приложение 4                                                                                                     к  изменениям, которые вносятся в муниципальную программу Минераловодского муниципального округа  Ставропольского края "Энергосбережение и повышение энергетической эффективности" </t>
  </si>
  <si>
    <t>Таблица    3</t>
  </si>
  <si>
    <t>,</t>
  </si>
  <si>
    <t>Бюджет округа, в т.ч.</t>
  </si>
  <si>
    <t>Средства бюджета округа   (далее – бюджет округа), в т.ч.</t>
  </si>
  <si>
    <t>средства бюджета Минераловодского городского округа Ставропольского края (далее – средства бюджета МГО)</t>
  </si>
  <si>
    <t>средства бюджета Минераловодского муниципального округа Ставропольского края(далее – средства бюджета ММО)</t>
  </si>
  <si>
    <t>средства бюджета МГО</t>
  </si>
  <si>
    <t>средства бюджета ММО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</si>
</sst>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39">
    <xf numFmtId="0" fontId="0" fillId="0" borderId="0" xfId="0"/>
    <xf numFmtId="0" fontId="0" fillId="0" borderId="0" xfId="0" applyFont="1" applyFill="1"/>
    <xf numFmtId="49" fontId="2" fillId="0" borderId="0" xfId="0" applyNumberFormat="1" applyFont="1" applyFill="1" applyAlignment="1">
      <alignment horizontal="center" vertical="center"/>
    </xf>
    <xf numFmtId="0" fontId="3" fillId="0" borderId="0" xfId="0" applyFont="1" applyFill="1"/>
    <xf numFmtId="49" fontId="3" fillId="0" borderId="0" xfId="0" applyNumberFormat="1" applyFont="1" applyFill="1"/>
    <xf numFmtId="0" fontId="5" fillId="0" borderId="0" xfId="0" applyFont="1" applyFill="1"/>
    <xf numFmtId="0" fontId="0" fillId="0" borderId="0" xfId="0" applyFont="1" applyFill="1" applyAlignment="1">
      <alignment horizontal="right"/>
    </xf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Alignment="1">
      <alignment horizontal="right" vertical="center"/>
    </xf>
    <xf numFmtId="4" fontId="2" fillId="0" borderId="8" xfId="0" applyNumberFormat="1" applyFont="1" applyFill="1" applyBorder="1" applyAlignment="1">
      <alignment horizontal="right" vertical="center" wrapText="1"/>
    </xf>
    <xf numFmtId="4" fontId="2" fillId="0" borderId="10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/>
    <xf numFmtId="4" fontId="5" fillId="0" borderId="0" xfId="0" applyNumberFormat="1" applyFont="1" applyFill="1"/>
    <xf numFmtId="4" fontId="0" fillId="0" borderId="0" xfId="0" applyNumberFormat="1" applyFont="1" applyFill="1"/>
    <xf numFmtId="4" fontId="2" fillId="0" borderId="13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4" fillId="0" borderId="17" xfId="0" applyNumberFormat="1" applyFont="1" applyFill="1" applyBorder="1" applyAlignment="1">
      <alignment horizontal="right" vertical="center" wrapText="1"/>
    </xf>
    <xf numFmtId="4" fontId="2" fillId="2" borderId="4" xfId="0" applyNumberFormat="1" applyFont="1" applyFill="1" applyBorder="1" applyAlignment="1">
      <alignment horizontal="right" vertical="center" wrapText="1"/>
    </xf>
    <xf numFmtId="4" fontId="2" fillId="0" borderId="17" xfId="0" applyNumberFormat="1" applyFont="1" applyFill="1" applyBorder="1" applyAlignment="1">
      <alignment horizontal="right" vertical="center" wrapText="1"/>
    </xf>
    <xf numFmtId="4" fontId="2" fillId="0" borderId="0" xfId="0" applyNumberFormat="1" applyFont="1" applyFill="1" applyBorder="1" applyAlignment="1">
      <alignment horizontal="right" wrapText="1"/>
    </xf>
    <xf numFmtId="4" fontId="2" fillId="0" borderId="11" xfId="0" applyNumberFormat="1" applyFont="1" applyFill="1" applyBorder="1" applyAlignment="1">
      <alignment horizontal="right" wrapText="1"/>
    </xf>
    <xf numFmtId="4" fontId="5" fillId="0" borderId="20" xfId="0" applyNumberFormat="1" applyFont="1" applyFill="1" applyBorder="1" applyAlignment="1">
      <alignment horizontal="right" vertical="center"/>
    </xf>
    <xf numFmtId="49" fontId="8" fillId="0" borderId="0" xfId="0" applyNumberFormat="1" applyFont="1" applyFill="1" applyAlignment="1">
      <alignment horizontal="center" vertical="center"/>
    </xf>
    <xf numFmtId="0" fontId="9" fillId="0" borderId="0" xfId="0" applyFont="1" applyFill="1"/>
    <xf numFmtId="0" fontId="10" fillId="0" borderId="0" xfId="0" applyFont="1" applyFill="1" applyAlignment="1">
      <alignment horizontal="right" vertical="center"/>
    </xf>
    <xf numFmtId="0" fontId="2" fillId="0" borderId="4" xfId="0" applyFont="1" applyFill="1" applyBorder="1" applyAlignment="1">
      <alignment vertical="center" wrapText="1"/>
    </xf>
    <xf numFmtId="2" fontId="2" fillId="0" borderId="4" xfId="0" applyNumberFormat="1" applyFont="1" applyFill="1" applyBorder="1" applyAlignment="1">
      <alignment vertical="center" wrapText="1"/>
    </xf>
    <xf numFmtId="4" fontId="2" fillId="0" borderId="5" xfId="0" applyNumberFormat="1" applyFont="1" applyFill="1" applyBorder="1" applyAlignment="1">
      <alignment horizontal="right" vertical="center" wrapText="1"/>
    </xf>
    <xf numFmtId="49" fontId="2" fillId="0" borderId="3" xfId="0" applyNumberFormat="1" applyFont="1" applyFill="1" applyBorder="1" applyAlignment="1">
      <alignment vertical="center" wrapText="1"/>
    </xf>
    <xf numFmtId="4" fontId="2" fillId="0" borderId="4" xfId="0" applyNumberFormat="1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4" fontId="4" fillId="0" borderId="4" xfId="0" applyNumberFormat="1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vertical="center" wrapText="1"/>
    </xf>
    <xf numFmtId="0" fontId="2" fillId="0" borderId="18" xfId="0" applyFont="1" applyFill="1" applyBorder="1" applyAlignment="1">
      <alignment vertical="center" wrapText="1"/>
    </xf>
    <xf numFmtId="0" fontId="4" fillId="0" borderId="18" xfId="0" applyFont="1" applyFill="1" applyBorder="1" applyAlignment="1">
      <alignment vertical="center" wrapText="1"/>
    </xf>
    <xf numFmtId="0" fontId="2" fillId="0" borderId="17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vertical="top" wrapText="1"/>
    </xf>
    <xf numFmtId="0" fontId="2" fillId="0" borderId="18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center" wrapText="1"/>
    </xf>
    <xf numFmtId="0" fontId="11" fillId="0" borderId="4" xfId="0" applyFont="1" applyBorder="1" applyAlignment="1">
      <alignment vertical="top" wrapText="1"/>
    </xf>
    <xf numFmtId="4" fontId="2" fillId="0" borderId="4" xfId="0" applyNumberFormat="1" applyFont="1" applyFill="1" applyBorder="1" applyAlignment="1">
      <alignment vertical="center" wrapText="1"/>
    </xf>
    <xf numFmtId="0" fontId="11" fillId="0" borderId="8" xfId="0" applyFont="1" applyBorder="1" applyAlignment="1">
      <alignment vertical="top" wrapText="1"/>
    </xf>
    <xf numFmtId="49" fontId="4" fillId="0" borderId="19" xfId="0" applyNumberFormat="1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vertical="center" wrapText="1"/>
    </xf>
    <xf numFmtId="4" fontId="5" fillId="0" borderId="21" xfId="0" applyNumberFormat="1" applyFont="1" applyFill="1" applyBorder="1" applyAlignment="1">
      <alignment horizontal="right" vertical="center"/>
    </xf>
    <xf numFmtId="0" fontId="2" fillId="0" borderId="7" xfId="0" applyFont="1" applyFill="1" applyBorder="1" applyAlignment="1">
      <alignment vertical="center" wrapText="1"/>
    </xf>
    <xf numFmtId="4" fontId="2" fillId="0" borderId="9" xfId="0" applyNumberFormat="1" applyFont="1" applyFill="1" applyBorder="1" applyAlignment="1">
      <alignment horizontal="right" vertical="center" wrapText="1"/>
    </xf>
    <xf numFmtId="0" fontId="2" fillId="0" borderId="12" xfId="0" applyFont="1" applyFill="1" applyBorder="1" applyAlignment="1">
      <alignment vertical="center" wrapText="1"/>
    </xf>
    <xf numFmtId="2" fontId="2" fillId="0" borderId="8" xfId="0" applyNumberFormat="1" applyFont="1" applyFill="1" applyBorder="1" applyAlignment="1">
      <alignment vertical="center" wrapText="1"/>
    </xf>
    <xf numFmtId="0" fontId="2" fillId="0" borderId="8" xfId="0" applyFont="1" applyFill="1" applyBorder="1" applyAlignment="1">
      <alignment vertical="center" wrapText="1"/>
    </xf>
    <xf numFmtId="49" fontId="2" fillId="0" borderId="19" xfId="0" applyNumberFormat="1" applyFont="1" applyFill="1" applyBorder="1" applyAlignment="1">
      <alignment vertical="center" wrapText="1"/>
    </xf>
    <xf numFmtId="4" fontId="2" fillId="0" borderId="17" xfId="0" applyNumberFormat="1" applyFont="1" applyFill="1" applyBorder="1" applyAlignment="1">
      <alignment vertical="center" wrapText="1"/>
    </xf>
    <xf numFmtId="4" fontId="2" fillId="0" borderId="25" xfId="0" applyNumberFormat="1" applyFont="1" applyFill="1" applyBorder="1" applyAlignment="1">
      <alignment horizontal="right" wrapText="1"/>
    </xf>
    <xf numFmtId="4" fontId="2" fillId="0" borderId="26" xfId="0" applyNumberFormat="1" applyFont="1" applyFill="1" applyBorder="1" applyAlignment="1">
      <alignment horizontal="right" wrapText="1"/>
    </xf>
    <xf numFmtId="0" fontId="2" fillId="0" borderId="15" xfId="0" applyFont="1" applyFill="1" applyBorder="1" applyAlignment="1">
      <alignment vertical="center" wrapText="1"/>
    </xf>
    <xf numFmtId="4" fontId="2" fillId="0" borderId="12" xfId="0" applyNumberFormat="1" applyFont="1" applyFill="1" applyBorder="1" applyAlignment="1">
      <alignment horizontal="right" vertical="center" wrapText="1"/>
    </xf>
    <xf numFmtId="4" fontId="2" fillId="0" borderId="29" xfId="0" applyNumberFormat="1" applyFont="1" applyFill="1" applyBorder="1" applyAlignment="1">
      <alignment horizontal="right" vertical="center" wrapText="1"/>
    </xf>
    <xf numFmtId="4" fontId="2" fillId="0" borderId="30" xfId="0" applyNumberFormat="1" applyFont="1" applyFill="1" applyBorder="1" applyAlignment="1">
      <alignment horizontal="right" vertical="center" wrapText="1"/>
    </xf>
    <xf numFmtId="4" fontId="2" fillId="0" borderId="5" xfId="0" applyNumberFormat="1" applyFont="1" applyFill="1" applyBorder="1" applyAlignment="1">
      <alignment vertical="center" wrapText="1"/>
    </xf>
    <xf numFmtId="4" fontId="2" fillId="0" borderId="14" xfId="0" applyNumberFormat="1" applyFont="1" applyFill="1" applyBorder="1" applyAlignment="1">
      <alignment wrapText="1"/>
    </xf>
    <xf numFmtId="0" fontId="2" fillId="0" borderId="15" xfId="0" applyFont="1" applyFill="1" applyBorder="1" applyAlignment="1">
      <alignment wrapText="1"/>
    </xf>
    <xf numFmtId="0" fontId="2" fillId="0" borderId="11" xfId="0" applyFont="1" applyFill="1" applyBorder="1" applyAlignment="1">
      <alignment horizontal="center" vertical="center" wrapText="1"/>
    </xf>
    <xf numFmtId="49" fontId="2" fillId="0" borderId="33" xfId="0" applyNumberFormat="1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/>
    </xf>
    <xf numFmtId="49" fontId="4" fillId="0" borderId="34" xfId="0" applyNumberFormat="1" applyFont="1" applyFill="1" applyBorder="1" applyAlignment="1">
      <alignment vertical="center" wrapText="1"/>
    </xf>
    <xf numFmtId="4" fontId="2" fillId="0" borderId="21" xfId="0" applyNumberFormat="1" applyFont="1" applyFill="1" applyBorder="1" applyAlignment="1">
      <alignment horizontal="righ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" fontId="2" fillId="0" borderId="36" xfId="0" applyNumberFormat="1" applyFont="1" applyFill="1" applyBorder="1" applyAlignment="1">
      <alignment horizontal="right" vertical="center" wrapText="1"/>
    </xf>
    <xf numFmtId="4" fontId="5" fillId="0" borderId="37" xfId="0" applyNumberFormat="1" applyFont="1" applyFill="1" applyBorder="1" applyAlignment="1">
      <alignment horizontal="right" vertical="center"/>
    </xf>
    <xf numFmtId="49" fontId="4" fillId="0" borderId="2" xfId="0" applyNumberFormat="1" applyFont="1" applyFill="1" applyBorder="1" applyAlignment="1">
      <alignment vertical="center" wrapText="1"/>
    </xf>
    <xf numFmtId="0" fontId="2" fillId="0" borderId="21" xfId="0" applyFont="1" applyFill="1" applyBorder="1" applyAlignment="1">
      <alignment vertical="center" wrapText="1"/>
    </xf>
    <xf numFmtId="4" fontId="5" fillId="2" borderId="21" xfId="0" applyNumberFormat="1" applyFont="1" applyFill="1" applyBorder="1" applyAlignment="1">
      <alignment horizontal="right" vertical="center"/>
    </xf>
    <xf numFmtId="2" fontId="2" fillId="0" borderId="36" xfId="0" applyNumberFormat="1" applyFont="1" applyFill="1" applyBorder="1" applyAlignment="1">
      <alignment vertical="center" wrapText="1"/>
    </xf>
    <xf numFmtId="4" fontId="5" fillId="0" borderId="36" xfId="0" applyNumberFormat="1" applyFont="1" applyFill="1" applyBorder="1" applyAlignment="1">
      <alignment horizontal="right" vertical="center"/>
    </xf>
    <xf numFmtId="4" fontId="2" fillId="0" borderId="21" xfId="0" applyNumberFormat="1" applyFont="1" applyFill="1" applyBorder="1" applyAlignment="1">
      <alignment vertical="center" wrapText="1"/>
    </xf>
    <xf numFmtId="2" fontId="2" fillId="0" borderId="21" xfId="0" applyNumberFormat="1" applyFont="1" applyFill="1" applyBorder="1" applyAlignment="1">
      <alignment vertical="center" wrapText="1"/>
    </xf>
    <xf numFmtId="4" fontId="2" fillId="2" borderId="7" xfId="0" applyNumberFormat="1" applyFont="1" applyFill="1" applyBorder="1" applyAlignment="1">
      <alignment horizontal="right" vertical="center" wrapText="1"/>
    </xf>
    <xf numFmtId="4" fontId="5" fillId="2" borderId="23" xfId="0" applyNumberFormat="1" applyFont="1" applyFill="1" applyBorder="1" applyAlignment="1">
      <alignment horizontal="right" vertical="center"/>
    </xf>
    <xf numFmtId="0" fontId="2" fillId="0" borderId="14" xfId="0" applyFont="1" applyFill="1" applyBorder="1" applyAlignment="1">
      <alignment wrapText="1"/>
    </xf>
    <xf numFmtId="4" fontId="2" fillId="0" borderId="8" xfId="0" applyNumberFormat="1" applyFont="1" applyFill="1" applyBorder="1" applyAlignment="1">
      <alignment horizontal="right" wrapText="1"/>
    </xf>
    <xf numFmtId="4" fontId="2" fillId="0" borderId="5" xfId="0" applyNumberFormat="1" applyFont="1" applyFill="1" applyBorder="1" applyAlignment="1">
      <alignment horizontal="right" wrapText="1"/>
    </xf>
    <xf numFmtId="4" fontId="2" fillId="0" borderId="4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left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/>
    </xf>
    <xf numFmtId="0" fontId="2" fillId="0" borderId="2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49" fontId="2" fillId="0" borderId="32" xfId="0" applyNumberFormat="1" applyFont="1" applyFill="1" applyBorder="1" applyAlignment="1">
      <alignment horizontal="center" vertical="center" wrapText="1"/>
    </xf>
    <xf numFmtId="49" fontId="2" fillId="0" borderId="33" xfId="0" applyNumberFormat="1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horizontal="left" vertical="center" wrapText="1"/>
    </xf>
    <xf numFmtId="0" fontId="2" fillId="0" borderId="18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vertical="center" wrapText="1"/>
    </xf>
    <xf numFmtId="49" fontId="2" fillId="0" borderId="3" xfId="0" applyNumberFormat="1" applyFont="1" applyFill="1" applyBorder="1" applyAlignment="1">
      <alignment vertical="center" wrapText="1"/>
    </xf>
    <xf numFmtId="0" fontId="2" fillId="0" borderId="24" xfId="0" applyFont="1" applyFill="1" applyBorder="1" applyAlignment="1">
      <alignment vertical="center" wrapText="1"/>
    </xf>
    <xf numFmtId="0" fontId="2" fillId="0" borderId="28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49" fontId="2" fillId="0" borderId="16" xfId="0" applyNumberFormat="1" applyFont="1" applyFill="1" applyBorder="1" applyAlignment="1">
      <alignment vertical="center" wrapText="1"/>
    </xf>
    <xf numFmtId="49" fontId="2" fillId="0" borderId="40" xfId="0" applyNumberFormat="1" applyFont="1" applyFill="1" applyBorder="1" applyAlignment="1">
      <alignment vertical="center" wrapText="1"/>
    </xf>
    <xf numFmtId="49" fontId="2" fillId="0" borderId="41" xfId="0" applyNumberFormat="1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3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49" fontId="2" fillId="0" borderId="35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right" wrapText="1"/>
    </xf>
    <xf numFmtId="4" fontId="2" fillId="0" borderId="9" xfId="0" applyNumberFormat="1" applyFont="1" applyFill="1" applyBorder="1" applyAlignment="1">
      <alignment horizontal="right" wrapText="1"/>
    </xf>
    <xf numFmtId="4" fontId="5" fillId="0" borderId="38" xfId="0" applyNumberFormat="1" applyFont="1" applyFill="1" applyBorder="1" applyAlignment="1">
      <alignment horizontal="right"/>
    </xf>
    <xf numFmtId="4" fontId="5" fillId="0" borderId="39" xfId="0" applyNumberFormat="1" applyFont="1" applyFill="1" applyBorder="1" applyAlignment="1">
      <alignment horizontal="right"/>
    </xf>
    <xf numFmtId="4" fontId="2" fillId="0" borderId="4" xfId="0" applyNumberFormat="1" applyFont="1" applyFill="1" applyBorder="1" applyAlignment="1">
      <alignment horizontal="right" vertical="center" wrapText="1"/>
    </xf>
    <xf numFmtId="4" fontId="2" fillId="0" borderId="27" xfId="0" applyNumberFormat="1" applyFont="1" applyFill="1" applyBorder="1" applyAlignment="1">
      <alignment horizontal="right" wrapText="1"/>
    </xf>
    <xf numFmtId="4" fontId="2" fillId="0" borderId="31" xfId="0" applyNumberFormat="1" applyFont="1" applyFill="1" applyBorder="1" applyAlignment="1">
      <alignment horizontal="right" wrapText="1"/>
    </xf>
    <xf numFmtId="4" fontId="2" fillId="0" borderId="6" xfId="0" applyNumberFormat="1" applyFont="1" applyFill="1" applyBorder="1" applyAlignment="1">
      <alignment horizontal="right" wrapText="1"/>
    </xf>
    <xf numFmtId="4" fontId="2" fillId="0" borderId="7" xfId="0" applyNumberFormat="1" applyFont="1" applyFill="1" applyBorder="1" applyAlignment="1">
      <alignment horizontal="right" wrapText="1"/>
    </xf>
    <xf numFmtId="4" fontId="5" fillId="0" borderId="22" xfId="0" applyNumberFormat="1" applyFont="1" applyFill="1" applyBorder="1" applyAlignment="1">
      <alignment horizontal="right" vertical="center"/>
    </xf>
    <xf numFmtId="4" fontId="5" fillId="0" borderId="23" xfId="0" applyNumberFormat="1" applyFont="1" applyFill="1" applyBorder="1" applyAlignment="1">
      <alignment horizontal="right"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4" fontId="2" fillId="0" borderId="31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7" xfId="0" applyNumberFormat="1" applyFont="1" applyFill="1" applyBorder="1" applyAlignment="1">
      <alignment horizontal="right" vertical="center" wrapText="1"/>
    </xf>
    <xf numFmtId="0" fontId="2" fillId="0" borderId="11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vertical="center" wrapText="1"/>
    </xf>
    <xf numFmtId="4" fontId="5" fillId="0" borderId="21" xfId="0" applyNumberFormat="1" applyFont="1" applyFill="1" applyBorder="1" applyAlignment="1">
      <alignment horizontal="righ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M351"/>
  <sheetViews>
    <sheetView tabSelected="1" topLeftCell="A16" zoomScale="85" zoomScaleNormal="85" zoomScaleSheetLayoutView="85" workbookViewId="0">
      <selection activeCell="J26" sqref="J26"/>
    </sheetView>
  </sheetViews>
  <sheetFormatPr defaultColWidth="8.85546875" defaultRowHeight="15"/>
  <cols>
    <col min="1" max="1" width="5.5703125" style="4" customWidth="1"/>
    <col min="2" max="2" width="31.42578125" style="3" customWidth="1"/>
    <col min="3" max="3" width="40.5703125" style="3" customWidth="1"/>
    <col min="4" max="4" width="13.5703125" style="3" customWidth="1"/>
    <col min="5" max="5" width="11.42578125" style="3" customWidth="1"/>
    <col min="6" max="6" width="11.28515625" style="3" customWidth="1"/>
    <col min="7" max="7" width="10.42578125" style="3" customWidth="1"/>
    <col min="8" max="8" width="10.85546875" style="3" customWidth="1"/>
    <col min="9" max="9" width="11.85546875" style="3" customWidth="1"/>
    <col min="10" max="10" width="12.28515625" style="3" customWidth="1"/>
    <col min="11" max="11" width="12.140625" style="8" customWidth="1"/>
    <col min="12" max="12" width="11.140625" style="1" customWidth="1"/>
    <col min="13" max="16384" width="8.85546875" style="1"/>
  </cols>
  <sheetData>
    <row r="1" spans="1:11" ht="19.5" customHeight="1">
      <c r="G1" s="87" t="s">
        <v>50</v>
      </c>
      <c r="H1" s="87"/>
      <c r="I1" s="87"/>
      <c r="J1" s="87"/>
      <c r="K1" s="87"/>
    </row>
    <row r="2" spans="1:11" ht="50.25" customHeight="1">
      <c r="G2" s="87"/>
      <c r="H2" s="87"/>
      <c r="I2" s="87"/>
      <c r="J2" s="87"/>
      <c r="K2" s="87"/>
    </row>
    <row r="3" spans="1:11" ht="75" customHeight="1">
      <c r="G3" s="87" t="s">
        <v>49</v>
      </c>
      <c r="H3" s="87"/>
      <c r="I3" s="87"/>
      <c r="J3" s="87"/>
      <c r="K3" s="87"/>
    </row>
    <row r="4" spans="1:11">
      <c r="A4" s="89" t="s">
        <v>51</v>
      </c>
      <c r="B4" s="89"/>
      <c r="C4" s="89"/>
      <c r="D4" s="89"/>
      <c r="E4" s="89"/>
      <c r="F4" s="89"/>
      <c r="G4" s="89"/>
      <c r="H4" s="89"/>
      <c r="I4" s="89"/>
      <c r="J4" s="89"/>
      <c r="K4" s="89"/>
    </row>
    <row r="5" spans="1:11" ht="20.45" customHeight="1">
      <c r="A5" s="118" t="s">
        <v>28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</row>
    <row r="6" spans="1:11" ht="18.75" hidden="1">
      <c r="A6" s="22"/>
      <c r="B6" s="23"/>
      <c r="C6" s="23"/>
      <c r="D6" s="23"/>
      <c r="E6" s="23"/>
      <c r="F6" s="23"/>
      <c r="G6" s="23"/>
      <c r="H6" s="23"/>
      <c r="I6" s="23"/>
      <c r="J6" s="23"/>
      <c r="K6" s="24"/>
    </row>
    <row r="7" spans="1:11" ht="18.75">
      <c r="A7" s="118" t="s">
        <v>0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</row>
    <row r="8" spans="1:11" ht="18.75">
      <c r="A8" s="118" t="s">
        <v>48</v>
      </c>
      <c r="B8" s="118"/>
      <c r="C8" s="118"/>
      <c r="D8" s="118"/>
      <c r="E8" s="118"/>
      <c r="F8" s="118"/>
      <c r="G8" s="118"/>
      <c r="H8" s="118"/>
      <c r="I8" s="118"/>
      <c r="J8" s="118"/>
      <c r="K8" s="118"/>
    </row>
    <row r="9" spans="1:11" ht="15.75" thickBot="1">
      <c r="A9" s="2"/>
    </row>
    <row r="10" spans="1:11" ht="13.5" customHeight="1">
      <c r="A10" s="98" t="s">
        <v>1</v>
      </c>
      <c r="B10" s="91" t="s">
        <v>32</v>
      </c>
      <c r="C10" s="100" t="s">
        <v>31</v>
      </c>
      <c r="D10" s="66"/>
      <c r="E10" s="90" t="s">
        <v>2</v>
      </c>
      <c r="F10" s="91"/>
      <c r="G10" s="91"/>
      <c r="H10" s="91"/>
      <c r="I10" s="91"/>
      <c r="J10" s="91"/>
      <c r="K10" s="92"/>
    </row>
    <row r="11" spans="1:11">
      <c r="A11" s="99"/>
      <c r="B11" s="94"/>
      <c r="C11" s="101"/>
      <c r="D11" s="35"/>
      <c r="E11" s="93"/>
      <c r="F11" s="94"/>
      <c r="G11" s="94"/>
      <c r="H11" s="94"/>
      <c r="I11" s="94"/>
      <c r="J11" s="94"/>
      <c r="K11" s="95"/>
    </row>
    <row r="12" spans="1:11" ht="20.25" customHeight="1">
      <c r="A12" s="99"/>
      <c r="B12" s="94"/>
      <c r="C12" s="101"/>
      <c r="D12" s="35"/>
      <c r="E12" s="93"/>
      <c r="F12" s="94"/>
      <c r="G12" s="94"/>
      <c r="H12" s="94"/>
      <c r="I12" s="94"/>
      <c r="J12" s="94"/>
      <c r="K12" s="95"/>
    </row>
    <row r="13" spans="1:11">
      <c r="A13" s="99"/>
      <c r="B13" s="94"/>
      <c r="C13" s="101"/>
      <c r="D13" s="33"/>
      <c r="E13" s="93"/>
      <c r="F13" s="94"/>
      <c r="G13" s="94"/>
      <c r="H13" s="94"/>
      <c r="I13" s="94"/>
      <c r="J13" s="94"/>
      <c r="K13" s="95"/>
    </row>
    <row r="14" spans="1:11">
      <c r="A14" s="99"/>
      <c r="B14" s="94"/>
      <c r="C14" s="94"/>
      <c r="D14" s="96">
        <v>2020</v>
      </c>
      <c r="E14" s="96">
        <v>2021</v>
      </c>
      <c r="F14" s="96">
        <v>2022</v>
      </c>
      <c r="G14" s="96">
        <v>2023</v>
      </c>
      <c r="H14" s="96">
        <v>2024</v>
      </c>
      <c r="I14" s="96">
        <v>2025</v>
      </c>
      <c r="J14" s="96">
        <v>2026</v>
      </c>
      <c r="K14" s="97" t="s">
        <v>29</v>
      </c>
    </row>
    <row r="15" spans="1:11" ht="6.75" customHeight="1">
      <c r="A15" s="99"/>
      <c r="B15" s="94"/>
      <c r="C15" s="94"/>
      <c r="D15" s="96"/>
      <c r="E15" s="96"/>
      <c r="F15" s="96"/>
      <c r="G15" s="96"/>
      <c r="H15" s="96"/>
      <c r="I15" s="96"/>
      <c r="J15" s="96"/>
      <c r="K15" s="97"/>
    </row>
    <row r="16" spans="1:11" ht="5.25" customHeight="1">
      <c r="A16" s="99"/>
      <c r="B16" s="94"/>
      <c r="C16" s="94"/>
      <c r="D16" s="96"/>
      <c r="E16" s="96"/>
      <c r="F16" s="96"/>
      <c r="G16" s="96"/>
      <c r="H16" s="96"/>
      <c r="I16" s="96"/>
      <c r="J16" s="96"/>
      <c r="K16" s="97"/>
    </row>
    <row r="17" spans="1:13">
      <c r="A17" s="67">
        <v>1</v>
      </c>
      <c r="B17" s="30">
        <v>2</v>
      </c>
      <c r="C17" s="30">
        <v>3</v>
      </c>
      <c r="D17" s="30"/>
      <c r="E17" s="30">
        <v>4</v>
      </c>
      <c r="F17" s="30">
        <v>5</v>
      </c>
      <c r="G17" s="30">
        <v>6</v>
      </c>
      <c r="H17" s="30">
        <v>7</v>
      </c>
      <c r="I17" s="30">
        <v>8</v>
      </c>
      <c r="J17" s="30">
        <v>9</v>
      </c>
      <c r="K17" s="68">
        <v>10</v>
      </c>
    </row>
    <row r="18" spans="1:13" s="5" customFormat="1" ht="137.25" customHeight="1">
      <c r="A18" s="69"/>
      <c r="B18" s="31" t="s">
        <v>40</v>
      </c>
      <c r="C18" s="34"/>
      <c r="D18" s="32">
        <f t="shared" ref="D18:J18" si="0">D19+D43+D46</f>
        <v>13591.260000000002</v>
      </c>
      <c r="E18" s="32">
        <f t="shared" si="0"/>
        <v>7772.9000000000005</v>
      </c>
      <c r="F18" s="32">
        <f t="shared" si="0"/>
        <v>5636.65</v>
      </c>
      <c r="G18" s="32">
        <f t="shared" si="0"/>
        <v>5461.13</v>
      </c>
      <c r="H18" s="32">
        <f t="shared" si="0"/>
        <v>3738.94</v>
      </c>
      <c r="I18" s="32">
        <f t="shared" si="0"/>
        <v>82.56</v>
      </c>
      <c r="J18" s="32">
        <f t="shared" si="0"/>
        <v>82.56</v>
      </c>
      <c r="K18" s="49">
        <f>E18+F18+G18+H18+I18+J18+D18</f>
        <v>36366</v>
      </c>
      <c r="L18" s="12"/>
    </row>
    <row r="19" spans="1:13" ht="54.75" customHeight="1">
      <c r="A19" s="119"/>
      <c r="B19" s="117"/>
      <c r="C19" s="25" t="s">
        <v>54</v>
      </c>
      <c r="D19" s="29">
        <f>D53+D326</f>
        <v>13555.220000000001</v>
      </c>
      <c r="E19" s="29">
        <f>E53+E326</f>
        <v>7737.5800000000008</v>
      </c>
      <c r="F19" s="29">
        <f>F53+F326</f>
        <v>5614.75</v>
      </c>
      <c r="G19" s="29">
        <f>G26</f>
        <v>5000.99</v>
      </c>
      <c r="H19" s="29">
        <f>H53+H326</f>
        <v>3738.94</v>
      </c>
      <c r="I19" s="29">
        <f>I53+I326</f>
        <v>82.56</v>
      </c>
      <c r="J19" s="29">
        <f>J53+J326</f>
        <v>82.56</v>
      </c>
      <c r="K19" s="49">
        <f t="shared" ref="K19:K50" si="1">E19+F19+G19+H19+I19+J19+D19</f>
        <v>35812.600000000006</v>
      </c>
      <c r="L19" s="13"/>
    </row>
    <row r="20" spans="1:13" ht="54.75" customHeight="1">
      <c r="A20" s="120"/>
      <c r="B20" s="88"/>
      <c r="C20" s="44" t="s">
        <v>55</v>
      </c>
      <c r="D20" s="29">
        <f>D19</f>
        <v>13555.220000000001</v>
      </c>
      <c r="E20" s="29">
        <f t="shared" ref="E20:G20" si="2">E19</f>
        <v>7737.5800000000008</v>
      </c>
      <c r="F20" s="29">
        <f t="shared" si="2"/>
        <v>5614.75</v>
      </c>
      <c r="G20" s="29">
        <f t="shared" si="2"/>
        <v>5000.99</v>
      </c>
      <c r="H20" s="29">
        <v>0</v>
      </c>
      <c r="I20" s="29">
        <v>0</v>
      </c>
      <c r="J20" s="29">
        <v>0</v>
      </c>
      <c r="K20" s="49">
        <f t="shared" si="1"/>
        <v>31908.54</v>
      </c>
      <c r="L20" s="13"/>
    </row>
    <row r="21" spans="1:13" ht="54.75" customHeight="1">
      <c r="A21" s="120"/>
      <c r="B21" s="88"/>
      <c r="C21" s="44" t="s">
        <v>56</v>
      </c>
      <c r="D21" s="29">
        <v>0</v>
      </c>
      <c r="E21" s="29">
        <v>0</v>
      </c>
      <c r="F21" s="29">
        <v>0</v>
      </c>
      <c r="G21" s="29">
        <v>0</v>
      </c>
      <c r="H21" s="29">
        <f>H19</f>
        <v>3738.94</v>
      </c>
      <c r="I21" s="29">
        <f t="shared" ref="I21:J21" si="3">I19</f>
        <v>82.56</v>
      </c>
      <c r="J21" s="29">
        <f t="shared" si="3"/>
        <v>82.56</v>
      </c>
      <c r="K21" s="49">
        <f t="shared" si="1"/>
        <v>3904.06</v>
      </c>
      <c r="L21" s="13"/>
    </row>
    <row r="22" spans="1:13">
      <c r="A22" s="120"/>
      <c r="B22" s="88"/>
      <c r="C22" s="25" t="s">
        <v>3</v>
      </c>
      <c r="D22" s="29">
        <f t="shared" ref="D22:J23" si="4">D56+D327</f>
        <v>0</v>
      </c>
      <c r="E22" s="29">
        <f t="shared" si="4"/>
        <v>0</v>
      </c>
      <c r="F22" s="29">
        <f t="shared" si="4"/>
        <v>0</v>
      </c>
      <c r="G22" s="29">
        <f t="shared" si="4"/>
        <v>0</v>
      </c>
      <c r="H22" s="29">
        <f t="shared" si="4"/>
        <v>0</v>
      </c>
      <c r="I22" s="29">
        <f t="shared" si="4"/>
        <v>0</v>
      </c>
      <c r="J22" s="29">
        <f t="shared" si="4"/>
        <v>0</v>
      </c>
      <c r="K22" s="49">
        <f t="shared" si="1"/>
        <v>0</v>
      </c>
    </row>
    <row r="23" spans="1:13">
      <c r="A23" s="120"/>
      <c r="B23" s="88"/>
      <c r="C23" s="25" t="s">
        <v>4</v>
      </c>
      <c r="D23" s="29">
        <f t="shared" si="4"/>
        <v>7392.17</v>
      </c>
      <c r="E23" s="29">
        <f t="shared" si="4"/>
        <v>2053.0100000000002</v>
      </c>
      <c r="F23" s="29">
        <f t="shared" si="4"/>
        <v>0</v>
      </c>
      <c r="G23" s="29">
        <f t="shared" si="4"/>
        <v>0</v>
      </c>
      <c r="H23" s="29">
        <f t="shared" si="4"/>
        <v>0</v>
      </c>
      <c r="I23" s="29">
        <f t="shared" si="4"/>
        <v>0</v>
      </c>
      <c r="J23" s="29">
        <f t="shared" si="4"/>
        <v>0</v>
      </c>
      <c r="K23" s="49">
        <f t="shared" si="1"/>
        <v>9445.18</v>
      </c>
      <c r="L23" s="13"/>
    </row>
    <row r="24" spans="1:13">
      <c r="A24" s="120"/>
      <c r="B24" s="88"/>
      <c r="C24" s="25" t="s">
        <v>5</v>
      </c>
      <c r="D24" s="29"/>
      <c r="E24" s="29"/>
      <c r="F24" s="29"/>
      <c r="G24" s="29"/>
      <c r="H24" s="29"/>
      <c r="I24" s="29"/>
      <c r="J24" s="29"/>
      <c r="K24" s="49"/>
    </row>
    <row r="25" spans="1:13" ht="60">
      <c r="A25" s="120"/>
      <c r="B25" s="88"/>
      <c r="C25" s="25" t="s">
        <v>41</v>
      </c>
      <c r="D25" s="29">
        <f>D23</f>
        <v>7392.17</v>
      </c>
      <c r="E25" s="29">
        <f t="shared" ref="E25:J25" si="5">E59+E330</f>
        <v>2053.0100000000002</v>
      </c>
      <c r="F25" s="29">
        <f t="shared" si="5"/>
        <v>0</v>
      </c>
      <c r="G25" s="29">
        <f t="shared" si="5"/>
        <v>0</v>
      </c>
      <c r="H25" s="29">
        <f t="shared" si="5"/>
        <v>0</v>
      </c>
      <c r="I25" s="29">
        <f t="shared" si="5"/>
        <v>0</v>
      </c>
      <c r="J25" s="29">
        <f t="shared" si="5"/>
        <v>0</v>
      </c>
      <c r="K25" s="49">
        <f t="shared" si="1"/>
        <v>9445.18</v>
      </c>
      <c r="L25" s="13"/>
    </row>
    <row r="26" spans="1:13">
      <c r="A26" s="120"/>
      <c r="B26" s="88"/>
      <c r="C26" s="25" t="s">
        <v>6</v>
      </c>
      <c r="D26" s="29">
        <f>D60+D331</f>
        <v>6163.0500000000011</v>
      </c>
      <c r="E26" s="29">
        <f>E60+E331</f>
        <v>5684.5700000000006</v>
      </c>
      <c r="F26" s="29">
        <f>F60+F331</f>
        <v>5614.75</v>
      </c>
      <c r="G26" s="29">
        <f>G31+G40+G37</f>
        <v>5000.99</v>
      </c>
      <c r="H26" s="29">
        <f>H37+H31+H34+H40</f>
        <v>3738.94</v>
      </c>
      <c r="I26" s="29">
        <f>I37+I33</f>
        <v>82.56</v>
      </c>
      <c r="J26" s="86">
        <f>J37+J33</f>
        <v>82.56</v>
      </c>
      <c r="K26" s="49">
        <f t="shared" si="1"/>
        <v>26367.420000000006</v>
      </c>
    </row>
    <row r="27" spans="1:13">
      <c r="A27" s="120"/>
      <c r="B27" s="88"/>
      <c r="C27" s="25" t="s">
        <v>5</v>
      </c>
      <c r="D27" s="29"/>
      <c r="E27" s="29"/>
      <c r="F27" s="29"/>
      <c r="G27" s="29"/>
      <c r="H27" s="29"/>
      <c r="I27" s="29"/>
      <c r="J27" s="29"/>
      <c r="K27" s="49"/>
      <c r="M27" s="6"/>
    </row>
    <row r="28" spans="1:13">
      <c r="A28" s="120"/>
      <c r="B28" s="88"/>
      <c r="C28" s="44" t="s">
        <v>57</v>
      </c>
      <c r="D28" s="29">
        <f>D26</f>
        <v>6163.0500000000011</v>
      </c>
      <c r="E28" s="29">
        <f t="shared" ref="E28:G28" si="6">E26</f>
        <v>5684.5700000000006</v>
      </c>
      <c r="F28" s="29">
        <f t="shared" si="6"/>
        <v>5614.75</v>
      </c>
      <c r="G28" s="29">
        <f t="shared" si="6"/>
        <v>5000.99</v>
      </c>
      <c r="H28" s="29">
        <v>0</v>
      </c>
      <c r="I28" s="29">
        <v>0</v>
      </c>
      <c r="J28" s="29">
        <v>0</v>
      </c>
      <c r="K28" s="49">
        <f t="shared" si="1"/>
        <v>22463.360000000001</v>
      </c>
      <c r="M28" s="6"/>
    </row>
    <row r="29" spans="1:13">
      <c r="A29" s="120"/>
      <c r="B29" s="88"/>
      <c r="C29" s="44" t="s">
        <v>58</v>
      </c>
      <c r="D29" s="29">
        <v>0</v>
      </c>
      <c r="E29" s="29">
        <v>0</v>
      </c>
      <c r="F29" s="29">
        <v>0</v>
      </c>
      <c r="G29" s="29">
        <v>0</v>
      </c>
      <c r="H29" s="29">
        <f>H26</f>
        <v>3738.94</v>
      </c>
      <c r="I29" s="29">
        <f t="shared" ref="I29:J29" si="7">I26</f>
        <v>82.56</v>
      </c>
      <c r="J29" s="29">
        <f t="shared" si="7"/>
        <v>82.56</v>
      </c>
      <c r="K29" s="49">
        <f t="shared" si="1"/>
        <v>3904.06</v>
      </c>
      <c r="M29" s="6"/>
    </row>
    <row r="30" spans="1:13" ht="75">
      <c r="A30" s="120"/>
      <c r="B30" s="88"/>
      <c r="C30" s="25" t="s">
        <v>42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49">
        <f t="shared" si="1"/>
        <v>0</v>
      </c>
      <c r="M30" s="6"/>
    </row>
    <row r="31" spans="1:13" ht="60">
      <c r="A31" s="120"/>
      <c r="B31" s="88"/>
      <c r="C31" s="25" t="s">
        <v>41</v>
      </c>
      <c r="D31" s="29">
        <f>D65+D334</f>
        <v>6158.2500000000009</v>
      </c>
      <c r="E31" s="29">
        <f>E65+E334</f>
        <v>5217.68</v>
      </c>
      <c r="F31" s="29">
        <f>F65+F334</f>
        <v>5205.0200000000004</v>
      </c>
      <c r="G31" s="29">
        <f>G65+G293</f>
        <v>4790.67</v>
      </c>
      <c r="H31" s="29">
        <f>H65+H293</f>
        <v>3633.88</v>
      </c>
      <c r="I31" s="29">
        <f>I65+I293</f>
        <v>5.04</v>
      </c>
      <c r="J31" s="29">
        <f>J65+J293</f>
        <v>5.04</v>
      </c>
      <c r="K31" s="49">
        <f t="shared" si="1"/>
        <v>25015.58</v>
      </c>
      <c r="L31" s="13"/>
    </row>
    <row r="32" spans="1:13">
      <c r="A32" s="120"/>
      <c r="B32" s="88"/>
      <c r="C32" s="44" t="s">
        <v>57</v>
      </c>
      <c r="D32" s="29">
        <f>D31</f>
        <v>6158.2500000000009</v>
      </c>
      <c r="E32" s="29">
        <f>E31</f>
        <v>5217.68</v>
      </c>
      <c r="F32" s="29">
        <f>F31</f>
        <v>5205.0200000000004</v>
      </c>
      <c r="G32" s="29">
        <f>G31</f>
        <v>4790.67</v>
      </c>
      <c r="H32" s="29">
        <v>0</v>
      </c>
      <c r="I32" s="29">
        <v>0</v>
      </c>
      <c r="J32" s="29">
        <v>0</v>
      </c>
      <c r="K32" s="49">
        <f t="shared" si="1"/>
        <v>21371.620000000003</v>
      </c>
      <c r="L32" s="13"/>
    </row>
    <row r="33" spans="1:12">
      <c r="A33" s="120"/>
      <c r="B33" s="88"/>
      <c r="C33" s="44" t="s">
        <v>58</v>
      </c>
      <c r="D33" s="29">
        <v>0</v>
      </c>
      <c r="E33" s="29">
        <v>0</v>
      </c>
      <c r="F33" s="29">
        <v>0</v>
      </c>
      <c r="G33" s="29">
        <v>0</v>
      </c>
      <c r="H33" s="29">
        <f>H31</f>
        <v>3633.88</v>
      </c>
      <c r="I33" s="29">
        <v>5.04</v>
      </c>
      <c r="J33" s="29">
        <v>5.04</v>
      </c>
      <c r="K33" s="49">
        <f t="shared" si="1"/>
        <v>3643.96</v>
      </c>
      <c r="L33" s="13"/>
    </row>
    <row r="34" spans="1:12" ht="60" customHeight="1">
      <c r="A34" s="120"/>
      <c r="B34" s="88"/>
      <c r="C34" s="25" t="s">
        <v>43</v>
      </c>
      <c r="D34" s="29">
        <f t="shared" ref="D34:J34" si="8">D68+D335</f>
        <v>393.86</v>
      </c>
      <c r="E34" s="29">
        <f t="shared" si="8"/>
        <v>108.05</v>
      </c>
      <c r="F34" s="29">
        <f t="shared" si="8"/>
        <v>0</v>
      </c>
      <c r="G34" s="29">
        <f t="shared" si="8"/>
        <v>0</v>
      </c>
      <c r="H34" s="29">
        <f t="shared" si="8"/>
        <v>22.44</v>
      </c>
      <c r="I34" s="29">
        <f t="shared" si="8"/>
        <v>0</v>
      </c>
      <c r="J34" s="29">
        <f t="shared" si="8"/>
        <v>0</v>
      </c>
      <c r="K34" s="49">
        <f t="shared" si="1"/>
        <v>524.35</v>
      </c>
    </row>
    <row r="35" spans="1:12" ht="21" customHeight="1">
      <c r="A35" s="120"/>
      <c r="B35" s="88"/>
      <c r="C35" s="44" t="s">
        <v>57</v>
      </c>
      <c r="D35" s="29">
        <f>D34</f>
        <v>393.86</v>
      </c>
      <c r="E35" s="29">
        <f t="shared" ref="E35:G35" si="9">E34</f>
        <v>108.05</v>
      </c>
      <c r="F35" s="29">
        <f t="shared" si="9"/>
        <v>0</v>
      </c>
      <c r="G35" s="29">
        <f t="shared" si="9"/>
        <v>0</v>
      </c>
      <c r="H35" s="29">
        <v>0</v>
      </c>
      <c r="I35" s="29">
        <v>0</v>
      </c>
      <c r="J35" s="29">
        <v>0</v>
      </c>
      <c r="K35" s="49">
        <f t="shared" si="1"/>
        <v>501.91</v>
      </c>
    </row>
    <row r="36" spans="1:12" ht="17.25" customHeight="1">
      <c r="A36" s="120"/>
      <c r="B36" s="88"/>
      <c r="C36" s="44" t="s">
        <v>58</v>
      </c>
      <c r="D36" s="29">
        <v>0</v>
      </c>
      <c r="E36" s="29">
        <v>0</v>
      </c>
      <c r="F36" s="29">
        <v>0</v>
      </c>
      <c r="G36" s="29">
        <v>0</v>
      </c>
      <c r="H36" s="29">
        <f>H34</f>
        <v>22.44</v>
      </c>
      <c r="I36" s="29">
        <f t="shared" ref="I36:J36" si="10">I34</f>
        <v>0</v>
      </c>
      <c r="J36" s="29">
        <f t="shared" si="10"/>
        <v>0</v>
      </c>
      <c r="K36" s="49">
        <f t="shared" si="1"/>
        <v>22.44</v>
      </c>
    </row>
    <row r="37" spans="1:12" ht="64.5" customHeight="1">
      <c r="A37" s="120"/>
      <c r="B37" s="88"/>
      <c r="C37" s="25" t="s">
        <v>44</v>
      </c>
      <c r="D37" s="29">
        <f>D71+D336</f>
        <v>0</v>
      </c>
      <c r="E37" s="29">
        <f>E71+E336</f>
        <v>374.84</v>
      </c>
      <c r="F37" s="29">
        <f>F71+F336</f>
        <v>409.73</v>
      </c>
      <c r="G37" s="29">
        <f>G71</f>
        <v>174</v>
      </c>
      <c r="H37" s="29">
        <f>H71</f>
        <v>82.61999999999999</v>
      </c>
      <c r="I37" s="29">
        <f>I71</f>
        <v>77.52</v>
      </c>
      <c r="J37" s="29">
        <f>J71</f>
        <v>77.52</v>
      </c>
      <c r="K37" s="49">
        <f t="shared" si="1"/>
        <v>1196.2299999999998</v>
      </c>
    </row>
    <row r="38" spans="1:12" ht="15.75" customHeight="1">
      <c r="A38" s="120"/>
      <c r="B38" s="88"/>
      <c r="C38" s="44" t="s">
        <v>57</v>
      </c>
      <c r="D38" s="29">
        <f>D37</f>
        <v>0</v>
      </c>
      <c r="E38" s="29">
        <f t="shared" ref="E38:G38" si="11">E37</f>
        <v>374.84</v>
      </c>
      <c r="F38" s="29">
        <f t="shared" si="11"/>
        <v>409.73</v>
      </c>
      <c r="G38" s="29">
        <f t="shared" si="11"/>
        <v>174</v>
      </c>
      <c r="H38" s="29">
        <v>0</v>
      </c>
      <c r="I38" s="29">
        <v>0</v>
      </c>
      <c r="J38" s="29">
        <v>0</v>
      </c>
      <c r="K38" s="49">
        <f t="shared" si="1"/>
        <v>958.56999999999994</v>
      </c>
    </row>
    <row r="39" spans="1:12" ht="23.25" customHeight="1">
      <c r="A39" s="120"/>
      <c r="B39" s="88"/>
      <c r="C39" s="44" t="s">
        <v>58</v>
      </c>
      <c r="D39" s="29">
        <v>0</v>
      </c>
      <c r="E39" s="29">
        <v>0</v>
      </c>
      <c r="F39" s="29">
        <v>0</v>
      </c>
      <c r="G39" s="29">
        <v>0</v>
      </c>
      <c r="H39" s="29">
        <f>H37</f>
        <v>82.61999999999999</v>
      </c>
      <c r="I39" s="29">
        <f t="shared" ref="I39:J39" si="12">I37</f>
        <v>77.52</v>
      </c>
      <c r="J39" s="29">
        <f t="shared" si="12"/>
        <v>77.52</v>
      </c>
      <c r="K39" s="49">
        <f t="shared" si="1"/>
        <v>237.65999999999997</v>
      </c>
    </row>
    <row r="40" spans="1:12" ht="65.25" customHeight="1">
      <c r="A40" s="120"/>
      <c r="B40" s="88"/>
      <c r="C40" s="25" t="s">
        <v>45</v>
      </c>
      <c r="D40" s="29">
        <f t="shared" ref="D40:J40" si="13">D74+D337</f>
        <v>0</v>
      </c>
      <c r="E40" s="29">
        <f t="shared" si="13"/>
        <v>117.05</v>
      </c>
      <c r="F40" s="29">
        <f t="shared" si="13"/>
        <v>0</v>
      </c>
      <c r="G40" s="29">
        <f t="shared" si="13"/>
        <v>36.32</v>
      </c>
      <c r="H40" s="29">
        <f t="shared" si="13"/>
        <v>0</v>
      </c>
      <c r="I40" s="29">
        <f t="shared" si="13"/>
        <v>0</v>
      </c>
      <c r="J40" s="29">
        <f t="shared" si="13"/>
        <v>0</v>
      </c>
      <c r="K40" s="49">
        <f t="shared" si="1"/>
        <v>153.37</v>
      </c>
    </row>
    <row r="41" spans="1:12" ht="17.25" customHeight="1">
      <c r="A41" s="120"/>
      <c r="B41" s="88"/>
      <c r="C41" s="44" t="s">
        <v>57</v>
      </c>
      <c r="D41" s="29">
        <f>D40</f>
        <v>0</v>
      </c>
      <c r="E41" s="29">
        <f t="shared" ref="E41:G41" si="14">E40</f>
        <v>117.05</v>
      </c>
      <c r="F41" s="29">
        <f t="shared" si="14"/>
        <v>0</v>
      </c>
      <c r="G41" s="29">
        <f t="shared" si="14"/>
        <v>36.32</v>
      </c>
      <c r="H41" s="29">
        <v>0</v>
      </c>
      <c r="I41" s="29">
        <v>0</v>
      </c>
      <c r="J41" s="29">
        <v>0</v>
      </c>
      <c r="K41" s="49">
        <f t="shared" si="1"/>
        <v>153.37</v>
      </c>
    </row>
    <row r="42" spans="1:12" ht="24.75" customHeight="1">
      <c r="A42" s="120"/>
      <c r="B42" s="88"/>
      <c r="C42" s="44" t="s">
        <v>58</v>
      </c>
      <c r="D42" s="29">
        <v>0</v>
      </c>
      <c r="E42" s="29">
        <v>0</v>
      </c>
      <c r="F42" s="29">
        <v>0</v>
      </c>
      <c r="G42" s="29">
        <v>0</v>
      </c>
      <c r="H42" s="29">
        <f>H40</f>
        <v>0</v>
      </c>
      <c r="I42" s="29">
        <f t="shared" ref="I42:J42" si="15">I40</f>
        <v>0</v>
      </c>
      <c r="J42" s="29">
        <f t="shared" si="15"/>
        <v>0</v>
      </c>
      <c r="K42" s="49">
        <f t="shared" si="1"/>
        <v>0</v>
      </c>
    </row>
    <row r="43" spans="1:12">
      <c r="A43" s="120"/>
      <c r="B43" s="88"/>
      <c r="C43" s="25" t="s">
        <v>10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49">
        <f t="shared" si="1"/>
        <v>0</v>
      </c>
      <c r="L43" s="13"/>
    </row>
    <row r="44" spans="1:12" ht="30">
      <c r="A44" s="120"/>
      <c r="B44" s="88"/>
      <c r="C44" s="25" t="s">
        <v>7</v>
      </c>
      <c r="D44" s="29">
        <f t="shared" ref="D44:J44" si="16">D78+D339</f>
        <v>0</v>
      </c>
      <c r="E44" s="29">
        <f t="shared" si="16"/>
        <v>0</v>
      </c>
      <c r="F44" s="29">
        <f t="shared" si="16"/>
        <v>0</v>
      </c>
      <c r="G44" s="29">
        <f t="shared" si="16"/>
        <v>0</v>
      </c>
      <c r="H44" s="29">
        <f t="shared" si="16"/>
        <v>0</v>
      </c>
      <c r="I44" s="29">
        <f t="shared" si="16"/>
        <v>0</v>
      </c>
      <c r="J44" s="29">
        <f t="shared" si="16"/>
        <v>0</v>
      </c>
      <c r="K44" s="49">
        <f t="shared" si="1"/>
        <v>0</v>
      </c>
    </row>
    <row r="45" spans="1:12" ht="30">
      <c r="A45" s="120"/>
      <c r="B45" s="88"/>
      <c r="C45" s="25" t="s">
        <v>8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49">
        <f t="shared" si="1"/>
        <v>0</v>
      </c>
    </row>
    <row r="46" spans="1:12">
      <c r="A46" s="120"/>
      <c r="B46" s="88"/>
      <c r="C46" s="25" t="s">
        <v>39</v>
      </c>
      <c r="D46" s="29">
        <f t="shared" ref="D46" si="17">D48</f>
        <v>36.04</v>
      </c>
      <c r="E46" s="29">
        <f t="shared" ref="E46:I46" si="18">E48</f>
        <v>35.32</v>
      </c>
      <c r="F46" s="29">
        <f t="shared" si="18"/>
        <v>21.9</v>
      </c>
      <c r="G46" s="29">
        <f>G48+G50</f>
        <v>460.14</v>
      </c>
      <c r="H46" s="29">
        <f t="shared" si="18"/>
        <v>0</v>
      </c>
      <c r="I46" s="29">
        <f t="shared" si="18"/>
        <v>0</v>
      </c>
      <c r="J46" s="29">
        <f t="shared" ref="J46" si="19">J48</f>
        <v>0</v>
      </c>
      <c r="K46" s="49">
        <f t="shared" si="1"/>
        <v>553.4</v>
      </c>
    </row>
    <row r="47" spans="1:12">
      <c r="A47" s="120"/>
      <c r="B47" s="88"/>
      <c r="C47" s="25" t="s">
        <v>5</v>
      </c>
      <c r="D47" s="29"/>
      <c r="E47" s="29"/>
      <c r="F47" s="29"/>
      <c r="G47" s="29"/>
      <c r="H47" s="29"/>
      <c r="I47" s="29"/>
      <c r="J47" s="29"/>
      <c r="K47" s="49">
        <f t="shared" si="1"/>
        <v>0</v>
      </c>
    </row>
    <row r="48" spans="1:12" ht="60">
      <c r="A48" s="120"/>
      <c r="B48" s="88"/>
      <c r="C48" s="25" t="s">
        <v>41</v>
      </c>
      <c r="D48" s="29">
        <v>36.04</v>
      </c>
      <c r="E48" s="29">
        <v>35.32</v>
      </c>
      <c r="F48" s="29">
        <v>21.9</v>
      </c>
      <c r="G48" s="29">
        <f>G82</f>
        <v>173.82</v>
      </c>
      <c r="H48" s="29">
        <v>0</v>
      </c>
      <c r="I48" s="29">
        <v>0</v>
      </c>
      <c r="J48" s="29">
        <v>0</v>
      </c>
      <c r="K48" s="49">
        <f t="shared" si="1"/>
        <v>267.08</v>
      </c>
    </row>
    <row r="49" spans="1:12">
      <c r="A49" s="71"/>
      <c r="B49" s="35"/>
      <c r="C49" s="44" t="s">
        <v>57</v>
      </c>
      <c r="D49" s="29">
        <f>D48</f>
        <v>36.04</v>
      </c>
      <c r="E49" s="29">
        <f t="shared" ref="E49:K49" si="20">E48</f>
        <v>35.32</v>
      </c>
      <c r="F49" s="29">
        <f t="shared" si="20"/>
        <v>21.9</v>
      </c>
      <c r="G49" s="29">
        <f t="shared" si="20"/>
        <v>173.82</v>
      </c>
      <c r="H49" s="29">
        <f t="shared" si="20"/>
        <v>0</v>
      </c>
      <c r="I49" s="29">
        <f t="shared" si="20"/>
        <v>0</v>
      </c>
      <c r="J49" s="29">
        <f t="shared" si="20"/>
        <v>0</v>
      </c>
      <c r="K49" s="70">
        <f t="shared" si="20"/>
        <v>267.08</v>
      </c>
    </row>
    <row r="50" spans="1:12" ht="60">
      <c r="A50" s="71"/>
      <c r="B50" s="35"/>
      <c r="C50" s="25" t="s">
        <v>44</v>
      </c>
      <c r="D50" s="29">
        <f>D84</f>
        <v>0</v>
      </c>
      <c r="E50" s="29">
        <f>E84</f>
        <v>0</v>
      </c>
      <c r="F50" s="29">
        <f t="shared" ref="F50:J50" si="21">F84</f>
        <v>0</v>
      </c>
      <c r="G50" s="29">
        <f t="shared" si="21"/>
        <v>286.32</v>
      </c>
      <c r="H50" s="29">
        <f t="shared" si="21"/>
        <v>0</v>
      </c>
      <c r="I50" s="29">
        <f t="shared" si="21"/>
        <v>0</v>
      </c>
      <c r="J50" s="29">
        <f t="shared" si="21"/>
        <v>0</v>
      </c>
      <c r="K50" s="49">
        <f t="shared" si="1"/>
        <v>286.32</v>
      </c>
    </row>
    <row r="51" spans="1:12" ht="15.75" thickBot="1">
      <c r="A51" s="71"/>
      <c r="B51" s="35"/>
      <c r="C51" s="46" t="s">
        <v>57</v>
      </c>
      <c r="D51" s="9">
        <f>D50</f>
        <v>0</v>
      </c>
      <c r="E51" s="9">
        <f t="shared" ref="E51:K51" si="22">E50</f>
        <v>0</v>
      </c>
      <c r="F51" s="9">
        <f t="shared" si="22"/>
        <v>0</v>
      </c>
      <c r="G51" s="9">
        <f t="shared" si="22"/>
        <v>286.32</v>
      </c>
      <c r="H51" s="9">
        <f t="shared" si="22"/>
        <v>0</v>
      </c>
      <c r="I51" s="9">
        <f t="shared" si="22"/>
        <v>0</v>
      </c>
      <c r="J51" s="9">
        <f t="shared" si="22"/>
        <v>0</v>
      </c>
      <c r="K51" s="72">
        <f t="shared" si="22"/>
        <v>286.32</v>
      </c>
    </row>
    <row r="52" spans="1:12" s="5" customFormat="1" ht="29.25" thickBot="1">
      <c r="A52" s="47" t="s">
        <v>9</v>
      </c>
      <c r="B52" s="36" t="s">
        <v>22</v>
      </c>
      <c r="C52" s="36"/>
      <c r="D52" s="16">
        <f>D53+D77+D80</f>
        <v>13591.260000000002</v>
      </c>
      <c r="E52" s="16">
        <f>E53+E77+E80</f>
        <v>7772.9000000000005</v>
      </c>
      <c r="F52" s="16">
        <f>F53+F77+F80</f>
        <v>5636.65</v>
      </c>
      <c r="G52" s="16">
        <f>G53+G80</f>
        <v>5461.13</v>
      </c>
      <c r="H52" s="16">
        <f>H53+H77+H80</f>
        <v>3738.94</v>
      </c>
      <c r="I52" s="16">
        <f>I53+I77+I80</f>
        <v>82.56</v>
      </c>
      <c r="J52" s="16">
        <f>J53+J77+J80</f>
        <v>82.56</v>
      </c>
      <c r="K52" s="21">
        <f>E52+F52+G52+H52+I52+J52+D52</f>
        <v>36366</v>
      </c>
    </row>
    <row r="53" spans="1:12">
      <c r="A53" s="48"/>
      <c r="B53" s="37" t="s">
        <v>52</v>
      </c>
      <c r="C53" s="43" t="s">
        <v>53</v>
      </c>
      <c r="D53" s="27">
        <f>D87+D115+D283</f>
        <v>13555.220000000001</v>
      </c>
      <c r="E53" s="27">
        <f>E87+E115+E283</f>
        <v>7737.5800000000008</v>
      </c>
      <c r="F53" s="27">
        <f>F87+F115+F283</f>
        <v>5614.75</v>
      </c>
      <c r="G53" s="27">
        <f>G60</f>
        <v>5000.99</v>
      </c>
      <c r="H53" s="27">
        <f>H87+H115+H283</f>
        <v>3738.94</v>
      </c>
      <c r="I53" s="27">
        <f>I87+I115+I283</f>
        <v>82.56</v>
      </c>
      <c r="J53" s="27">
        <f>J87+J115+J283</f>
        <v>82.56</v>
      </c>
      <c r="K53" s="73">
        <f t="shared" ref="K53:K137" si="23">E53+F53+G53+H53+I53+J53+D53</f>
        <v>35812.600000000006</v>
      </c>
    </row>
    <row r="54" spans="1:12">
      <c r="A54" s="48"/>
      <c r="B54" s="37"/>
      <c r="C54" s="44" t="s">
        <v>57</v>
      </c>
      <c r="D54" s="29">
        <f>D53</f>
        <v>13555.220000000001</v>
      </c>
      <c r="E54" s="29">
        <f t="shared" ref="E54:G54" si="24">E53</f>
        <v>7737.5800000000008</v>
      </c>
      <c r="F54" s="29">
        <f t="shared" si="24"/>
        <v>5614.75</v>
      </c>
      <c r="G54" s="29">
        <f t="shared" si="24"/>
        <v>5000.99</v>
      </c>
      <c r="H54" s="29">
        <v>0</v>
      </c>
      <c r="I54" s="29">
        <v>0</v>
      </c>
      <c r="J54" s="29">
        <v>0</v>
      </c>
      <c r="K54" s="49">
        <f t="shared" si="23"/>
        <v>31908.54</v>
      </c>
    </row>
    <row r="55" spans="1:12">
      <c r="A55" s="48"/>
      <c r="B55" s="37"/>
      <c r="C55" s="44" t="s">
        <v>58</v>
      </c>
      <c r="D55" s="29">
        <v>0</v>
      </c>
      <c r="E55" s="29">
        <v>0</v>
      </c>
      <c r="F55" s="29">
        <v>0</v>
      </c>
      <c r="G55" s="29">
        <v>0</v>
      </c>
      <c r="H55" s="29">
        <f>H53</f>
        <v>3738.94</v>
      </c>
      <c r="I55" s="29">
        <f t="shared" ref="I55:J55" si="25">I53</f>
        <v>82.56</v>
      </c>
      <c r="J55" s="29">
        <f t="shared" si="25"/>
        <v>82.56</v>
      </c>
      <c r="K55" s="49">
        <f t="shared" si="23"/>
        <v>3904.06</v>
      </c>
    </row>
    <row r="56" spans="1:12">
      <c r="A56" s="48"/>
      <c r="B56" s="37"/>
      <c r="C56" s="25" t="s">
        <v>3</v>
      </c>
      <c r="D56" s="29">
        <f t="shared" ref="D56:J57" si="26">D90+D118+D286</f>
        <v>0</v>
      </c>
      <c r="E56" s="29">
        <f t="shared" si="26"/>
        <v>0</v>
      </c>
      <c r="F56" s="29">
        <f t="shared" si="26"/>
        <v>0</v>
      </c>
      <c r="G56" s="29">
        <f t="shared" si="26"/>
        <v>0</v>
      </c>
      <c r="H56" s="29">
        <f t="shared" si="26"/>
        <v>0</v>
      </c>
      <c r="I56" s="29">
        <f t="shared" si="26"/>
        <v>0</v>
      </c>
      <c r="J56" s="29">
        <f t="shared" si="26"/>
        <v>0</v>
      </c>
      <c r="K56" s="49">
        <f t="shared" si="23"/>
        <v>0</v>
      </c>
    </row>
    <row r="57" spans="1:12">
      <c r="A57" s="48"/>
      <c r="B57" s="37"/>
      <c r="C57" s="25" t="s">
        <v>4</v>
      </c>
      <c r="D57" s="29">
        <f t="shared" si="26"/>
        <v>7392.17</v>
      </c>
      <c r="E57" s="29">
        <f t="shared" si="26"/>
        <v>2053.0100000000002</v>
      </c>
      <c r="F57" s="29">
        <f t="shared" si="26"/>
        <v>0</v>
      </c>
      <c r="G57" s="29">
        <f t="shared" si="26"/>
        <v>0</v>
      </c>
      <c r="H57" s="29">
        <f t="shared" si="26"/>
        <v>0</v>
      </c>
      <c r="I57" s="29">
        <f t="shared" si="26"/>
        <v>0</v>
      </c>
      <c r="J57" s="29">
        <f t="shared" si="26"/>
        <v>0</v>
      </c>
      <c r="K57" s="49">
        <f t="shared" si="23"/>
        <v>9445.18</v>
      </c>
    </row>
    <row r="58" spans="1:12">
      <c r="A58" s="48"/>
      <c r="B58" s="37"/>
      <c r="C58" s="25" t="s">
        <v>5</v>
      </c>
      <c r="D58" s="29"/>
      <c r="E58" s="29"/>
      <c r="F58" s="29"/>
      <c r="G58" s="29"/>
      <c r="H58" s="29"/>
      <c r="I58" s="29"/>
      <c r="J58" s="29"/>
      <c r="K58" s="49"/>
      <c r="L58" s="13"/>
    </row>
    <row r="59" spans="1:12" ht="60">
      <c r="A59" s="48"/>
      <c r="B59" s="37"/>
      <c r="C59" s="25" t="s">
        <v>41</v>
      </c>
      <c r="D59" s="29">
        <f t="shared" ref="D59:J59" si="27">D93+D121+D289</f>
        <v>7392.17</v>
      </c>
      <c r="E59" s="29">
        <f t="shared" si="27"/>
        <v>2053.0100000000002</v>
      </c>
      <c r="F59" s="29">
        <f t="shared" si="27"/>
        <v>0</v>
      </c>
      <c r="G59" s="29">
        <f t="shared" si="27"/>
        <v>0</v>
      </c>
      <c r="H59" s="29">
        <f t="shared" si="27"/>
        <v>0</v>
      </c>
      <c r="I59" s="29">
        <f t="shared" si="27"/>
        <v>0</v>
      </c>
      <c r="J59" s="29">
        <f t="shared" si="27"/>
        <v>0</v>
      </c>
      <c r="K59" s="49">
        <f t="shared" si="23"/>
        <v>9445.18</v>
      </c>
    </row>
    <row r="60" spans="1:12">
      <c r="A60" s="48"/>
      <c r="B60" s="37"/>
      <c r="C60" s="25" t="s">
        <v>6</v>
      </c>
      <c r="D60" s="29">
        <f>D94+D122+D290</f>
        <v>6163.0500000000011</v>
      </c>
      <c r="E60" s="29">
        <f>E94+E122+E290</f>
        <v>5684.5700000000006</v>
      </c>
      <c r="F60" s="29">
        <f>F94+F122+F290</f>
        <v>5614.75</v>
      </c>
      <c r="G60" s="29">
        <f>G65+G68+G71+G74</f>
        <v>5000.99</v>
      </c>
      <c r="H60" s="29">
        <f t="shared" ref="H60:I60" si="28">H65+H68+H71+H74</f>
        <v>3738.94</v>
      </c>
      <c r="I60" s="29">
        <f t="shared" si="28"/>
        <v>82.56</v>
      </c>
      <c r="J60" s="29">
        <f t="shared" ref="J60" si="29">J65+J68+J71+J74</f>
        <v>82.56</v>
      </c>
      <c r="K60" s="49">
        <f>E60+F60+G60+H60+I60+J60+D60</f>
        <v>26367.420000000006</v>
      </c>
    </row>
    <row r="61" spans="1:12">
      <c r="A61" s="48"/>
      <c r="B61" s="37"/>
      <c r="C61" s="25" t="s">
        <v>5</v>
      </c>
      <c r="D61" s="29"/>
      <c r="E61" s="29"/>
      <c r="F61" s="29"/>
      <c r="G61" s="29"/>
      <c r="H61" s="29"/>
      <c r="I61" s="29"/>
      <c r="J61" s="29"/>
      <c r="K61" s="49"/>
      <c r="L61" s="13"/>
    </row>
    <row r="62" spans="1:12">
      <c r="A62" s="48"/>
      <c r="B62" s="37"/>
      <c r="C62" s="44" t="s">
        <v>57</v>
      </c>
      <c r="D62" s="29">
        <f>D60</f>
        <v>6163.0500000000011</v>
      </c>
      <c r="E62" s="29">
        <f t="shared" ref="E62:G62" si="30">E60</f>
        <v>5684.5700000000006</v>
      </c>
      <c r="F62" s="29">
        <f t="shared" si="30"/>
        <v>5614.75</v>
      </c>
      <c r="G62" s="29">
        <f t="shared" si="30"/>
        <v>5000.99</v>
      </c>
      <c r="H62" s="29">
        <v>0</v>
      </c>
      <c r="I62" s="29">
        <v>0</v>
      </c>
      <c r="J62" s="29">
        <v>0</v>
      </c>
      <c r="K62" s="49">
        <f t="shared" si="23"/>
        <v>22463.360000000001</v>
      </c>
      <c r="L62" s="13"/>
    </row>
    <row r="63" spans="1:12">
      <c r="A63" s="48"/>
      <c r="B63" s="37"/>
      <c r="C63" s="44" t="s">
        <v>58</v>
      </c>
      <c r="D63" s="29">
        <v>0</v>
      </c>
      <c r="E63" s="29">
        <v>0</v>
      </c>
      <c r="F63" s="29">
        <v>0</v>
      </c>
      <c r="G63" s="29">
        <v>0</v>
      </c>
      <c r="H63" s="29">
        <f>H60</f>
        <v>3738.94</v>
      </c>
      <c r="I63" s="29">
        <f t="shared" ref="I63:J63" si="31">I60</f>
        <v>82.56</v>
      </c>
      <c r="J63" s="29">
        <f t="shared" si="31"/>
        <v>82.56</v>
      </c>
      <c r="K63" s="49">
        <f t="shared" si="23"/>
        <v>3904.06</v>
      </c>
      <c r="L63" s="13"/>
    </row>
    <row r="64" spans="1:12" ht="85.5" customHeight="1">
      <c r="A64" s="48"/>
      <c r="B64" s="37"/>
      <c r="C64" s="25" t="s">
        <v>42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49">
        <f t="shared" si="23"/>
        <v>0</v>
      </c>
      <c r="L64" s="13"/>
    </row>
    <row r="65" spans="1:11" ht="60">
      <c r="A65" s="48"/>
      <c r="B65" s="37"/>
      <c r="C65" s="25" t="s">
        <v>41</v>
      </c>
      <c r="D65" s="29">
        <f>D99+D127+D293</f>
        <v>6158.2500000000009</v>
      </c>
      <c r="E65" s="29">
        <f>E99+E127+E293</f>
        <v>5217.68</v>
      </c>
      <c r="F65" s="29">
        <f>F99+F127+F293</f>
        <v>5205.0200000000004</v>
      </c>
      <c r="G65" s="29">
        <f>G99+G127</f>
        <v>4790.67</v>
      </c>
      <c r="H65" s="29">
        <f>H99+H127+H293</f>
        <v>3633.88</v>
      </c>
      <c r="I65" s="29">
        <f>I99+I127+I293</f>
        <v>5.04</v>
      </c>
      <c r="J65" s="29">
        <f>J99+J127+J293</f>
        <v>5.04</v>
      </c>
      <c r="K65" s="49">
        <f t="shared" si="23"/>
        <v>25015.58</v>
      </c>
    </row>
    <row r="66" spans="1:11">
      <c r="A66" s="48"/>
      <c r="B66" s="37"/>
      <c r="C66" s="44" t="s">
        <v>57</v>
      </c>
      <c r="D66" s="29">
        <f>D65</f>
        <v>6158.2500000000009</v>
      </c>
      <c r="E66" s="29">
        <f t="shared" ref="E66:G66" si="32">E65</f>
        <v>5217.68</v>
      </c>
      <c r="F66" s="29">
        <f t="shared" si="32"/>
        <v>5205.0200000000004</v>
      </c>
      <c r="G66" s="29">
        <f t="shared" si="32"/>
        <v>4790.67</v>
      </c>
      <c r="H66" s="29">
        <v>0</v>
      </c>
      <c r="I66" s="29">
        <v>0</v>
      </c>
      <c r="J66" s="29">
        <v>0</v>
      </c>
      <c r="K66" s="49">
        <f t="shared" si="23"/>
        <v>21371.620000000003</v>
      </c>
    </row>
    <row r="67" spans="1:11">
      <c r="A67" s="48"/>
      <c r="B67" s="37"/>
      <c r="C67" s="44" t="s">
        <v>58</v>
      </c>
      <c r="D67" s="29">
        <v>0</v>
      </c>
      <c r="E67" s="29">
        <v>0</v>
      </c>
      <c r="F67" s="29">
        <v>0</v>
      </c>
      <c r="G67" s="29">
        <v>0</v>
      </c>
      <c r="H67" s="29">
        <f>H65</f>
        <v>3633.88</v>
      </c>
      <c r="I67" s="29">
        <f t="shared" ref="I67:J67" si="33">I65</f>
        <v>5.04</v>
      </c>
      <c r="J67" s="29">
        <f t="shared" si="33"/>
        <v>5.04</v>
      </c>
      <c r="K67" s="49">
        <f t="shared" si="23"/>
        <v>3643.96</v>
      </c>
    </row>
    <row r="68" spans="1:11" ht="71.25" customHeight="1">
      <c r="A68" s="48"/>
      <c r="B68" s="37"/>
      <c r="C68" s="25" t="s">
        <v>43</v>
      </c>
      <c r="D68" s="29">
        <f t="shared" ref="D68:J68" si="34">D101+D130+D294</f>
        <v>393.86</v>
      </c>
      <c r="E68" s="29">
        <f t="shared" si="34"/>
        <v>108.05</v>
      </c>
      <c r="F68" s="29">
        <f t="shared" si="34"/>
        <v>0</v>
      </c>
      <c r="G68" s="29">
        <f t="shared" si="34"/>
        <v>0</v>
      </c>
      <c r="H68" s="29">
        <f t="shared" si="34"/>
        <v>22.44</v>
      </c>
      <c r="I68" s="29">
        <f t="shared" si="34"/>
        <v>0</v>
      </c>
      <c r="J68" s="29">
        <f t="shared" si="34"/>
        <v>0</v>
      </c>
      <c r="K68" s="49">
        <f t="shared" si="23"/>
        <v>524.35</v>
      </c>
    </row>
    <row r="69" spans="1:11" ht="18.75" customHeight="1">
      <c r="A69" s="48"/>
      <c r="B69" s="37"/>
      <c r="C69" s="44" t="s">
        <v>57</v>
      </c>
      <c r="D69" s="29">
        <f>D68</f>
        <v>393.86</v>
      </c>
      <c r="E69" s="29">
        <f t="shared" ref="E69:G69" si="35">E68</f>
        <v>108.05</v>
      </c>
      <c r="F69" s="29">
        <f t="shared" si="35"/>
        <v>0</v>
      </c>
      <c r="G69" s="29">
        <f t="shared" si="35"/>
        <v>0</v>
      </c>
      <c r="H69" s="29">
        <v>0</v>
      </c>
      <c r="I69" s="29">
        <v>0</v>
      </c>
      <c r="J69" s="29">
        <v>0</v>
      </c>
      <c r="K69" s="49">
        <f t="shared" si="23"/>
        <v>501.91</v>
      </c>
    </row>
    <row r="70" spans="1:11" ht="21.75" customHeight="1">
      <c r="A70" s="48"/>
      <c r="B70" s="37"/>
      <c r="C70" s="44" t="s">
        <v>58</v>
      </c>
      <c r="D70" s="29">
        <v>0</v>
      </c>
      <c r="E70" s="29">
        <v>0</v>
      </c>
      <c r="F70" s="29">
        <v>0</v>
      </c>
      <c r="G70" s="29">
        <v>0</v>
      </c>
      <c r="H70" s="29">
        <f>H68</f>
        <v>22.44</v>
      </c>
      <c r="I70" s="29">
        <f t="shared" ref="I70:J70" si="36">I68</f>
        <v>0</v>
      </c>
      <c r="J70" s="29">
        <f t="shared" si="36"/>
        <v>0</v>
      </c>
      <c r="K70" s="49">
        <f t="shared" si="23"/>
        <v>22.44</v>
      </c>
    </row>
    <row r="71" spans="1:11" ht="60">
      <c r="A71" s="48"/>
      <c r="B71" s="37"/>
      <c r="C71" s="25" t="s">
        <v>44</v>
      </c>
      <c r="D71" s="29">
        <f>D103+D132+D295</f>
        <v>0</v>
      </c>
      <c r="E71" s="29">
        <f>E103+E132+E295</f>
        <v>374.84</v>
      </c>
      <c r="F71" s="29">
        <f>F103+F132+F295</f>
        <v>409.73</v>
      </c>
      <c r="G71" s="29">
        <f>G103+G132</f>
        <v>174</v>
      </c>
      <c r="H71" s="29">
        <f>H103+H132+H295</f>
        <v>82.61999999999999</v>
      </c>
      <c r="I71" s="29">
        <f>I103+I132+I295</f>
        <v>77.52</v>
      </c>
      <c r="J71" s="29">
        <f>J103+J132+J295</f>
        <v>77.52</v>
      </c>
      <c r="K71" s="49">
        <f t="shared" si="23"/>
        <v>1196.2299999999998</v>
      </c>
    </row>
    <row r="72" spans="1:11">
      <c r="A72" s="48"/>
      <c r="B72" s="37"/>
      <c r="C72" s="44" t="s">
        <v>57</v>
      </c>
      <c r="D72" s="29">
        <f>D71</f>
        <v>0</v>
      </c>
      <c r="E72" s="29">
        <f t="shared" ref="E72:G72" si="37">E71</f>
        <v>374.84</v>
      </c>
      <c r="F72" s="29">
        <f t="shared" si="37"/>
        <v>409.73</v>
      </c>
      <c r="G72" s="29">
        <f t="shared" si="37"/>
        <v>174</v>
      </c>
      <c r="H72" s="29">
        <v>0</v>
      </c>
      <c r="I72" s="29">
        <v>0</v>
      </c>
      <c r="J72" s="29">
        <v>0</v>
      </c>
      <c r="K72" s="49">
        <f t="shared" si="23"/>
        <v>958.56999999999994</v>
      </c>
    </row>
    <row r="73" spans="1:11">
      <c r="A73" s="48"/>
      <c r="B73" s="37"/>
      <c r="C73" s="44" t="s">
        <v>58</v>
      </c>
      <c r="D73" s="29">
        <v>0</v>
      </c>
      <c r="E73" s="29">
        <v>0</v>
      </c>
      <c r="F73" s="29">
        <v>0</v>
      </c>
      <c r="G73" s="29">
        <v>0</v>
      </c>
      <c r="H73" s="29">
        <f>H71</f>
        <v>82.61999999999999</v>
      </c>
      <c r="I73" s="29">
        <f t="shared" ref="I73:J73" si="38">I71</f>
        <v>77.52</v>
      </c>
      <c r="J73" s="29">
        <f t="shared" si="38"/>
        <v>77.52</v>
      </c>
      <c r="K73" s="49">
        <f t="shared" si="23"/>
        <v>237.65999999999997</v>
      </c>
    </row>
    <row r="74" spans="1:11" ht="75">
      <c r="A74" s="48"/>
      <c r="B74" s="37"/>
      <c r="C74" s="25" t="s">
        <v>45</v>
      </c>
      <c r="D74" s="29">
        <f>D105+D135+D296</f>
        <v>0</v>
      </c>
      <c r="E74" s="29">
        <f>E105+E135+E296</f>
        <v>117.05</v>
      </c>
      <c r="F74" s="29">
        <f>F105+F135+F296</f>
        <v>0</v>
      </c>
      <c r="G74" s="29">
        <f>G105</f>
        <v>36.32</v>
      </c>
      <c r="H74" s="29">
        <f>H105+H135+H296</f>
        <v>0</v>
      </c>
      <c r="I74" s="29">
        <f>I105+I135+I296</f>
        <v>0</v>
      </c>
      <c r="J74" s="29">
        <f>J105+J135+J296</f>
        <v>0</v>
      </c>
      <c r="K74" s="49">
        <f t="shared" si="23"/>
        <v>153.37</v>
      </c>
    </row>
    <row r="75" spans="1:11">
      <c r="A75" s="48"/>
      <c r="B75" s="37"/>
      <c r="C75" s="44" t="s">
        <v>57</v>
      </c>
      <c r="D75" s="29">
        <f>D74</f>
        <v>0</v>
      </c>
      <c r="E75" s="29">
        <f t="shared" ref="E75:G75" si="39">E74</f>
        <v>117.05</v>
      </c>
      <c r="F75" s="29">
        <f t="shared" si="39"/>
        <v>0</v>
      </c>
      <c r="G75" s="29">
        <f t="shared" si="39"/>
        <v>36.32</v>
      </c>
      <c r="H75" s="29">
        <v>0</v>
      </c>
      <c r="I75" s="29">
        <v>0</v>
      </c>
      <c r="J75" s="29">
        <v>0</v>
      </c>
      <c r="K75" s="49">
        <f t="shared" si="23"/>
        <v>153.37</v>
      </c>
    </row>
    <row r="76" spans="1:11">
      <c r="A76" s="48"/>
      <c r="B76" s="37"/>
      <c r="C76" s="44" t="s">
        <v>58</v>
      </c>
      <c r="D76" s="29">
        <f>D77</f>
        <v>0</v>
      </c>
      <c r="E76" s="29">
        <f t="shared" ref="E76:J76" si="40">E77</f>
        <v>0</v>
      </c>
      <c r="F76" s="29">
        <f t="shared" si="40"/>
        <v>0</v>
      </c>
      <c r="G76" s="29">
        <f t="shared" si="40"/>
        <v>0</v>
      </c>
      <c r="H76" s="29">
        <f t="shared" si="40"/>
        <v>0</v>
      </c>
      <c r="I76" s="29">
        <f t="shared" si="40"/>
        <v>0</v>
      </c>
      <c r="J76" s="29">
        <f t="shared" si="40"/>
        <v>0</v>
      </c>
      <c r="K76" s="49">
        <f t="shared" si="23"/>
        <v>0</v>
      </c>
    </row>
    <row r="77" spans="1:11">
      <c r="A77" s="48"/>
      <c r="B77" s="37"/>
      <c r="C77" s="25" t="s">
        <v>10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49">
        <f t="shared" si="23"/>
        <v>0</v>
      </c>
    </row>
    <row r="78" spans="1:11" ht="30">
      <c r="A78" s="48"/>
      <c r="B78" s="37"/>
      <c r="C78" s="25" t="s">
        <v>7</v>
      </c>
      <c r="D78" s="29">
        <f t="shared" ref="D78:J79" si="41">D108+D138+D298</f>
        <v>0</v>
      </c>
      <c r="E78" s="29">
        <f t="shared" si="41"/>
        <v>0</v>
      </c>
      <c r="F78" s="29">
        <f t="shared" si="41"/>
        <v>0</v>
      </c>
      <c r="G78" s="29">
        <f t="shared" si="41"/>
        <v>0</v>
      </c>
      <c r="H78" s="29">
        <f t="shared" si="41"/>
        <v>0</v>
      </c>
      <c r="I78" s="29">
        <f t="shared" si="41"/>
        <v>0</v>
      </c>
      <c r="J78" s="29">
        <f t="shared" si="41"/>
        <v>0</v>
      </c>
      <c r="K78" s="49">
        <f t="shared" si="23"/>
        <v>0</v>
      </c>
    </row>
    <row r="79" spans="1:11" ht="30">
      <c r="A79" s="48"/>
      <c r="B79" s="37"/>
      <c r="C79" s="25" t="s">
        <v>8</v>
      </c>
      <c r="D79" s="29">
        <f t="shared" si="41"/>
        <v>0</v>
      </c>
      <c r="E79" s="29">
        <f t="shared" si="41"/>
        <v>0</v>
      </c>
      <c r="F79" s="29">
        <f t="shared" si="41"/>
        <v>0</v>
      </c>
      <c r="G79" s="29">
        <f t="shared" si="41"/>
        <v>0</v>
      </c>
      <c r="H79" s="29">
        <f t="shared" si="41"/>
        <v>0</v>
      </c>
      <c r="I79" s="29">
        <f t="shared" si="41"/>
        <v>0</v>
      </c>
      <c r="J79" s="29">
        <f t="shared" si="41"/>
        <v>0</v>
      </c>
      <c r="K79" s="49">
        <f t="shared" si="23"/>
        <v>0</v>
      </c>
    </row>
    <row r="80" spans="1:11">
      <c r="A80" s="48"/>
      <c r="B80" s="37"/>
      <c r="C80" s="25" t="s">
        <v>39</v>
      </c>
      <c r="D80" s="29">
        <f>D110+D140+D300</f>
        <v>36.040000000000006</v>
      </c>
      <c r="E80" s="29">
        <f>E110+E140+E300</f>
        <v>35.32</v>
      </c>
      <c r="F80" s="29">
        <f>F110+F140+F300</f>
        <v>21.9</v>
      </c>
      <c r="G80" s="29">
        <f>G82+G84</f>
        <v>460.14</v>
      </c>
      <c r="H80" s="29">
        <v>0</v>
      </c>
      <c r="I80" s="29">
        <v>0</v>
      </c>
      <c r="J80" s="29">
        <v>0</v>
      </c>
      <c r="K80" s="49">
        <f t="shared" si="23"/>
        <v>553.4</v>
      </c>
    </row>
    <row r="81" spans="1:11">
      <c r="A81" s="48"/>
      <c r="B81" s="37"/>
      <c r="C81" s="25" t="s">
        <v>5</v>
      </c>
      <c r="D81" s="29"/>
      <c r="E81" s="29"/>
      <c r="F81" s="29"/>
      <c r="G81" s="29"/>
      <c r="H81" s="29"/>
      <c r="I81" s="29"/>
      <c r="J81" s="29"/>
      <c r="K81" s="49">
        <f t="shared" si="23"/>
        <v>0</v>
      </c>
    </row>
    <row r="82" spans="1:11" ht="60">
      <c r="A82" s="48"/>
      <c r="B82" s="37" t="s">
        <v>11</v>
      </c>
      <c r="C82" s="25" t="s">
        <v>41</v>
      </c>
      <c r="D82" s="29">
        <f>D112+D142+D302</f>
        <v>36.040000000000006</v>
      </c>
      <c r="E82" s="29">
        <f>E112+E142+E302</f>
        <v>35.32</v>
      </c>
      <c r="F82" s="29">
        <f>F112+F142+F302</f>
        <v>21.9</v>
      </c>
      <c r="G82" s="29">
        <f>G112+G142</f>
        <v>173.82</v>
      </c>
      <c r="H82" s="29">
        <f>H112+H142+H302</f>
        <v>0</v>
      </c>
      <c r="I82" s="29">
        <f>I112+I142+I302</f>
        <v>0</v>
      </c>
      <c r="J82" s="29">
        <f>J112+J142+J302</f>
        <v>0</v>
      </c>
      <c r="K82" s="49">
        <f t="shared" si="23"/>
        <v>267.08</v>
      </c>
    </row>
    <row r="83" spans="1:11">
      <c r="A83" s="48"/>
      <c r="B83" s="37"/>
      <c r="C83" s="44" t="s">
        <v>57</v>
      </c>
      <c r="D83" s="29">
        <f>D82</f>
        <v>36.040000000000006</v>
      </c>
      <c r="E83" s="29">
        <f t="shared" ref="E83:K83" si="42">E82</f>
        <v>35.32</v>
      </c>
      <c r="F83" s="29">
        <f t="shared" si="42"/>
        <v>21.9</v>
      </c>
      <c r="G83" s="29">
        <f t="shared" si="42"/>
        <v>173.82</v>
      </c>
      <c r="H83" s="29">
        <f t="shared" si="42"/>
        <v>0</v>
      </c>
      <c r="I83" s="29">
        <f t="shared" si="42"/>
        <v>0</v>
      </c>
      <c r="J83" s="29">
        <f t="shared" si="42"/>
        <v>0</v>
      </c>
      <c r="K83" s="70">
        <f t="shared" si="42"/>
        <v>267.08</v>
      </c>
    </row>
    <row r="84" spans="1:11" ht="60">
      <c r="A84" s="48"/>
      <c r="B84" s="37"/>
      <c r="C84" s="25" t="s">
        <v>44</v>
      </c>
      <c r="D84" s="29">
        <f>D144</f>
        <v>0</v>
      </c>
      <c r="E84" s="29">
        <f>E144</f>
        <v>0</v>
      </c>
      <c r="F84" s="29">
        <f t="shared" ref="F84:J84" si="43">F144</f>
        <v>0</v>
      </c>
      <c r="G84" s="29">
        <f t="shared" si="43"/>
        <v>286.32</v>
      </c>
      <c r="H84" s="29">
        <f t="shared" si="43"/>
        <v>0</v>
      </c>
      <c r="I84" s="29">
        <f t="shared" si="43"/>
        <v>0</v>
      </c>
      <c r="J84" s="29">
        <f t="shared" si="43"/>
        <v>0</v>
      </c>
      <c r="K84" s="49">
        <f t="shared" si="23"/>
        <v>286.32</v>
      </c>
    </row>
    <row r="85" spans="1:11" ht="15.75" thickBot="1">
      <c r="A85" s="48"/>
      <c r="B85" s="37"/>
      <c r="C85" s="46" t="s">
        <v>57</v>
      </c>
      <c r="D85" s="9">
        <f>D84</f>
        <v>0</v>
      </c>
      <c r="E85" s="9">
        <f t="shared" ref="E85:K85" si="44">E84</f>
        <v>0</v>
      </c>
      <c r="F85" s="9">
        <f t="shared" si="44"/>
        <v>0</v>
      </c>
      <c r="G85" s="9">
        <f t="shared" si="44"/>
        <v>286.32</v>
      </c>
      <c r="H85" s="9">
        <f t="shared" si="44"/>
        <v>0</v>
      </c>
      <c r="I85" s="9">
        <f t="shared" si="44"/>
        <v>0</v>
      </c>
      <c r="J85" s="9">
        <f t="shared" si="44"/>
        <v>0</v>
      </c>
      <c r="K85" s="72">
        <f t="shared" si="44"/>
        <v>286.32</v>
      </c>
    </row>
    <row r="86" spans="1:11" s="5" customFormat="1" ht="93" customHeight="1" thickBot="1">
      <c r="A86" s="47" t="s">
        <v>19</v>
      </c>
      <c r="B86" s="36" t="s">
        <v>12</v>
      </c>
      <c r="C86" s="36"/>
      <c r="D86" s="16">
        <f>D87+D107+D110</f>
        <v>20.85</v>
      </c>
      <c r="E86" s="16">
        <f>E87+E107+E110</f>
        <v>0</v>
      </c>
      <c r="F86" s="16">
        <f>F87+F107+F110</f>
        <v>0</v>
      </c>
      <c r="G86" s="16">
        <f>G87+G112</f>
        <v>204.76</v>
      </c>
      <c r="H86" s="16">
        <f>H87+H107+H110</f>
        <v>10.14</v>
      </c>
      <c r="I86" s="16">
        <f>I87+I107+I110</f>
        <v>5.04</v>
      </c>
      <c r="J86" s="16">
        <f>J87+J107+J110</f>
        <v>5.04</v>
      </c>
      <c r="K86" s="21">
        <f t="shared" si="23"/>
        <v>245.82999999999996</v>
      </c>
    </row>
    <row r="87" spans="1:11">
      <c r="A87" s="48"/>
      <c r="B87" s="37"/>
      <c r="C87" s="43" t="s">
        <v>53</v>
      </c>
      <c r="D87" s="27">
        <f t="shared" ref="D87" si="45">D90+D91+D94</f>
        <v>4.8</v>
      </c>
      <c r="E87" s="27">
        <f t="shared" ref="E87:I87" si="46">E90+E91+E94</f>
        <v>0</v>
      </c>
      <c r="F87" s="27">
        <f t="shared" si="46"/>
        <v>0</v>
      </c>
      <c r="G87" s="27">
        <f t="shared" si="46"/>
        <v>46.94</v>
      </c>
      <c r="H87" s="27">
        <f t="shared" si="46"/>
        <v>10.14</v>
      </c>
      <c r="I87" s="27">
        <f t="shared" si="46"/>
        <v>5.04</v>
      </c>
      <c r="J87" s="27">
        <f t="shared" ref="J87" si="47">J90+J91+J94</f>
        <v>5.04</v>
      </c>
      <c r="K87" s="73">
        <f t="shared" si="23"/>
        <v>71.959999999999994</v>
      </c>
    </row>
    <row r="88" spans="1:11">
      <c r="A88" s="48"/>
      <c r="B88" s="37"/>
      <c r="C88" s="44" t="s">
        <v>57</v>
      </c>
      <c r="D88" s="29">
        <f>D87</f>
        <v>4.8</v>
      </c>
      <c r="E88" s="29">
        <f t="shared" ref="E88:G88" si="48">E87</f>
        <v>0</v>
      </c>
      <c r="F88" s="29">
        <f t="shared" si="48"/>
        <v>0</v>
      </c>
      <c r="G88" s="29">
        <f t="shared" si="48"/>
        <v>46.94</v>
      </c>
      <c r="H88" s="29">
        <v>0</v>
      </c>
      <c r="I88" s="29">
        <v>0</v>
      </c>
      <c r="J88" s="29">
        <v>0</v>
      </c>
      <c r="K88" s="49">
        <f t="shared" si="23"/>
        <v>51.739999999999995</v>
      </c>
    </row>
    <row r="89" spans="1:11">
      <c r="A89" s="48"/>
      <c r="B89" s="37"/>
      <c r="C89" s="44" t="s">
        <v>58</v>
      </c>
      <c r="D89" s="29">
        <v>0</v>
      </c>
      <c r="E89" s="29">
        <v>0</v>
      </c>
      <c r="F89" s="29">
        <v>0</v>
      </c>
      <c r="G89" s="29">
        <v>0</v>
      </c>
      <c r="H89" s="29">
        <f>H87</f>
        <v>10.14</v>
      </c>
      <c r="I89" s="29">
        <f t="shared" ref="I89:J89" si="49">I87</f>
        <v>5.04</v>
      </c>
      <c r="J89" s="29">
        <f t="shared" si="49"/>
        <v>5.04</v>
      </c>
      <c r="K89" s="49">
        <f t="shared" si="23"/>
        <v>20.22</v>
      </c>
    </row>
    <row r="90" spans="1:11">
      <c r="A90" s="48"/>
      <c r="B90" s="37"/>
      <c r="C90" s="25" t="s">
        <v>3</v>
      </c>
      <c r="D90" s="29">
        <v>0</v>
      </c>
      <c r="E90" s="29">
        <v>0</v>
      </c>
      <c r="F90" s="29">
        <v>0</v>
      </c>
      <c r="G90" s="29">
        <v>0</v>
      </c>
      <c r="H90" s="29">
        <v>0</v>
      </c>
      <c r="I90" s="29">
        <v>0</v>
      </c>
      <c r="J90" s="29">
        <v>0</v>
      </c>
      <c r="K90" s="49">
        <f t="shared" si="23"/>
        <v>0</v>
      </c>
    </row>
    <row r="91" spans="1:11" ht="27.75" customHeight="1">
      <c r="A91" s="48"/>
      <c r="B91" s="37"/>
      <c r="C91" s="25" t="s">
        <v>4</v>
      </c>
      <c r="D91" s="29">
        <f t="shared" ref="D91" si="50">D93</f>
        <v>0</v>
      </c>
      <c r="E91" s="29">
        <f t="shared" ref="E91:I91" si="51">E93</f>
        <v>0</v>
      </c>
      <c r="F91" s="29">
        <f t="shared" si="51"/>
        <v>0</v>
      </c>
      <c r="G91" s="29">
        <f t="shared" si="51"/>
        <v>0</v>
      </c>
      <c r="H91" s="29">
        <f t="shared" si="51"/>
        <v>0</v>
      </c>
      <c r="I91" s="29">
        <f t="shared" si="51"/>
        <v>0</v>
      </c>
      <c r="J91" s="29">
        <f t="shared" ref="J91" si="52">J93</f>
        <v>0</v>
      </c>
      <c r="K91" s="49">
        <f t="shared" si="23"/>
        <v>0</v>
      </c>
    </row>
    <row r="92" spans="1:11">
      <c r="A92" s="48"/>
      <c r="B92" s="37"/>
      <c r="C92" s="25" t="s">
        <v>5</v>
      </c>
      <c r="D92" s="29"/>
      <c r="E92" s="29"/>
      <c r="F92" s="29"/>
      <c r="G92" s="29"/>
      <c r="H92" s="29"/>
      <c r="I92" s="29"/>
      <c r="J92" s="29"/>
      <c r="K92" s="49">
        <f t="shared" si="23"/>
        <v>0</v>
      </c>
    </row>
    <row r="93" spans="1:11" ht="60">
      <c r="A93" s="48"/>
      <c r="B93" s="37"/>
      <c r="C93" s="25" t="s">
        <v>41</v>
      </c>
      <c r="D93" s="29">
        <v>0</v>
      </c>
      <c r="E93" s="29">
        <v>0</v>
      </c>
      <c r="F93" s="29">
        <v>0</v>
      </c>
      <c r="G93" s="29">
        <v>0</v>
      </c>
      <c r="H93" s="29">
        <v>0</v>
      </c>
      <c r="I93" s="29">
        <v>0</v>
      </c>
      <c r="J93" s="29">
        <v>0</v>
      </c>
      <c r="K93" s="49">
        <f t="shared" si="23"/>
        <v>0</v>
      </c>
    </row>
    <row r="94" spans="1:11" ht="25.5" customHeight="1">
      <c r="A94" s="48"/>
      <c r="B94" s="37"/>
      <c r="C94" s="25" t="s">
        <v>6</v>
      </c>
      <c r="D94" s="29">
        <f t="shared" ref="D94" si="53">D99+D101+D103</f>
        <v>4.8</v>
      </c>
      <c r="E94" s="29">
        <f t="shared" ref="E94:F94" si="54">E99+E101+E103</f>
        <v>0</v>
      </c>
      <c r="F94" s="29">
        <f t="shared" si="54"/>
        <v>0</v>
      </c>
      <c r="G94" s="29">
        <f>G99+G101+G103+G105</f>
        <v>46.94</v>
      </c>
      <c r="H94" s="29">
        <f t="shared" ref="H94:I94" si="55">H99+H101+H103</f>
        <v>10.14</v>
      </c>
      <c r="I94" s="29">
        <f t="shared" si="55"/>
        <v>5.04</v>
      </c>
      <c r="J94" s="29">
        <f t="shared" ref="J94" si="56">J99+J101+J103</f>
        <v>5.04</v>
      </c>
      <c r="K94" s="49">
        <f t="shared" si="23"/>
        <v>71.959999999999994</v>
      </c>
    </row>
    <row r="95" spans="1:11" ht="21" customHeight="1">
      <c r="A95" s="48"/>
      <c r="B95" s="37"/>
      <c r="C95" s="44" t="s">
        <v>57</v>
      </c>
      <c r="D95" s="29">
        <f>D94</f>
        <v>4.8</v>
      </c>
      <c r="E95" s="29">
        <f t="shared" ref="E95:G95" si="57">E94</f>
        <v>0</v>
      </c>
      <c r="F95" s="29">
        <f t="shared" si="57"/>
        <v>0</v>
      </c>
      <c r="G95" s="29">
        <f t="shared" si="57"/>
        <v>46.94</v>
      </c>
      <c r="H95" s="29">
        <v>0</v>
      </c>
      <c r="I95" s="29">
        <v>0</v>
      </c>
      <c r="J95" s="29">
        <v>0</v>
      </c>
      <c r="K95" s="49">
        <f t="shared" si="23"/>
        <v>51.739999999999995</v>
      </c>
    </row>
    <row r="96" spans="1:11" ht="25.5" customHeight="1">
      <c r="A96" s="48"/>
      <c r="B96" s="37"/>
      <c r="C96" s="44" t="s">
        <v>58</v>
      </c>
      <c r="D96" s="29">
        <v>0</v>
      </c>
      <c r="E96" s="29">
        <v>0</v>
      </c>
      <c r="F96" s="29">
        <v>0</v>
      </c>
      <c r="G96" s="29">
        <v>0</v>
      </c>
      <c r="H96" s="29">
        <f>H94</f>
        <v>10.14</v>
      </c>
      <c r="I96" s="29">
        <f t="shared" ref="I96:J96" si="58">I94</f>
        <v>5.04</v>
      </c>
      <c r="J96" s="29">
        <f t="shared" si="58"/>
        <v>5.04</v>
      </c>
      <c r="K96" s="49">
        <f t="shared" si="23"/>
        <v>20.22</v>
      </c>
    </row>
    <row r="97" spans="1:11" ht="18" customHeight="1">
      <c r="A97" s="48"/>
      <c r="B97" s="37"/>
      <c r="C97" s="25" t="s">
        <v>5</v>
      </c>
      <c r="D97" s="29"/>
      <c r="E97" s="29"/>
      <c r="F97" s="29"/>
      <c r="G97" s="29"/>
      <c r="H97" s="29"/>
      <c r="I97" s="29"/>
      <c r="J97" s="29"/>
      <c r="K97" s="49">
        <f t="shared" si="23"/>
        <v>0</v>
      </c>
    </row>
    <row r="98" spans="1:11" ht="72.75" customHeight="1">
      <c r="A98" s="48"/>
      <c r="B98" s="37"/>
      <c r="C98" s="25" t="s">
        <v>42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49">
        <f t="shared" si="23"/>
        <v>0</v>
      </c>
    </row>
    <row r="99" spans="1:11" ht="77.25" customHeight="1">
      <c r="A99" s="48"/>
      <c r="B99" s="37"/>
      <c r="C99" s="25" t="s">
        <v>41</v>
      </c>
      <c r="D99" s="29">
        <v>0</v>
      </c>
      <c r="E99" s="29">
        <v>0</v>
      </c>
      <c r="F99" s="29">
        <v>0</v>
      </c>
      <c r="G99" s="29">
        <v>10.62</v>
      </c>
      <c r="H99" s="29">
        <v>5.04</v>
      </c>
      <c r="I99" s="29">
        <v>5.04</v>
      </c>
      <c r="J99" s="29">
        <v>5.04</v>
      </c>
      <c r="K99" s="49">
        <f t="shared" si="23"/>
        <v>25.74</v>
      </c>
    </row>
    <row r="100" spans="1:11" ht="27.75" customHeight="1">
      <c r="A100" s="48"/>
      <c r="B100" s="37"/>
      <c r="C100" s="44" t="s">
        <v>57</v>
      </c>
      <c r="D100" s="29">
        <f>D99</f>
        <v>0</v>
      </c>
      <c r="E100" s="29">
        <f t="shared" ref="E100:K100" si="59">E99</f>
        <v>0</v>
      </c>
      <c r="F100" s="29">
        <f t="shared" si="59"/>
        <v>0</v>
      </c>
      <c r="G100" s="29">
        <f t="shared" si="59"/>
        <v>10.62</v>
      </c>
      <c r="H100" s="29">
        <f t="shared" si="59"/>
        <v>5.04</v>
      </c>
      <c r="I100" s="29">
        <f t="shared" si="59"/>
        <v>5.04</v>
      </c>
      <c r="J100" s="29">
        <f t="shared" si="59"/>
        <v>5.04</v>
      </c>
      <c r="K100" s="70">
        <f t="shared" si="59"/>
        <v>25.74</v>
      </c>
    </row>
    <row r="101" spans="1:11" ht="60">
      <c r="A101" s="48"/>
      <c r="B101" s="37"/>
      <c r="C101" s="25" t="s">
        <v>43</v>
      </c>
      <c r="D101" s="29">
        <v>4.8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49">
        <f t="shared" si="23"/>
        <v>4.8</v>
      </c>
    </row>
    <row r="102" spans="1:11">
      <c r="A102" s="48"/>
      <c r="B102" s="37"/>
      <c r="C102" s="44" t="s">
        <v>57</v>
      </c>
      <c r="D102" s="29">
        <f>D101</f>
        <v>4.8</v>
      </c>
      <c r="E102" s="29">
        <f t="shared" ref="E102:K102" si="60">E101</f>
        <v>0</v>
      </c>
      <c r="F102" s="29">
        <f t="shared" si="60"/>
        <v>0</v>
      </c>
      <c r="G102" s="29">
        <f t="shared" si="60"/>
        <v>0</v>
      </c>
      <c r="H102" s="29">
        <f t="shared" si="60"/>
        <v>0</v>
      </c>
      <c r="I102" s="29">
        <f t="shared" si="60"/>
        <v>0</v>
      </c>
      <c r="J102" s="29">
        <f t="shared" si="60"/>
        <v>0</v>
      </c>
      <c r="K102" s="70">
        <f t="shared" si="60"/>
        <v>4.8</v>
      </c>
    </row>
    <row r="103" spans="1:11" ht="60">
      <c r="A103" s="48"/>
      <c r="B103" s="37"/>
      <c r="C103" s="25" t="s">
        <v>44</v>
      </c>
      <c r="D103" s="29">
        <v>0</v>
      </c>
      <c r="E103" s="29">
        <v>0</v>
      </c>
      <c r="F103" s="29">
        <v>0</v>
      </c>
      <c r="G103" s="29">
        <v>0</v>
      </c>
      <c r="H103" s="29">
        <v>5.0999999999999996</v>
      </c>
      <c r="I103" s="29">
        <v>0</v>
      </c>
      <c r="J103" s="29">
        <v>0</v>
      </c>
      <c r="K103" s="49">
        <f t="shared" si="23"/>
        <v>5.0999999999999996</v>
      </c>
    </row>
    <row r="104" spans="1:11">
      <c r="A104" s="48"/>
      <c r="B104" s="37"/>
      <c r="C104" s="44" t="s">
        <v>58</v>
      </c>
      <c r="D104" s="29">
        <f>D103</f>
        <v>0</v>
      </c>
      <c r="E104" s="29">
        <f t="shared" ref="E104:K104" si="61">E103</f>
        <v>0</v>
      </c>
      <c r="F104" s="29">
        <f t="shared" si="61"/>
        <v>0</v>
      </c>
      <c r="G104" s="29">
        <f t="shared" si="61"/>
        <v>0</v>
      </c>
      <c r="H104" s="29">
        <f t="shared" si="61"/>
        <v>5.0999999999999996</v>
      </c>
      <c r="I104" s="29">
        <f t="shared" si="61"/>
        <v>0</v>
      </c>
      <c r="J104" s="29">
        <f t="shared" si="61"/>
        <v>0</v>
      </c>
      <c r="K104" s="70">
        <f t="shared" si="61"/>
        <v>5.0999999999999996</v>
      </c>
    </row>
    <row r="105" spans="1:11" ht="75">
      <c r="A105" s="48"/>
      <c r="B105" s="37"/>
      <c r="C105" s="25" t="s">
        <v>45</v>
      </c>
      <c r="D105" s="29">
        <v>0</v>
      </c>
      <c r="E105" s="29">
        <v>0</v>
      </c>
      <c r="F105" s="29">
        <v>0</v>
      </c>
      <c r="G105" s="29">
        <v>36.32</v>
      </c>
      <c r="H105" s="29">
        <v>0</v>
      </c>
      <c r="I105" s="29">
        <v>0</v>
      </c>
      <c r="J105" s="29">
        <v>0</v>
      </c>
      <c r="K105" s="49">
        <f t="shared" si="23"/>
        <v>36.32</v>
      </c>
    </row>
    <row r="106" spans="1:11">
      <c r="A106" s="48"/>
      <c r="B106" s="37"/>
      <c r="C106" s="44" t="s">
        <v>57</v>
      </c>
      <c r="D106" s="29">
        <f>D105</f>
        <v>0</v>
      </c>
      <c r="E106" s="29">
        <f t="shared" ref="E106:K106" si="62">E105</f>
        <v>0</v>
      </c>
      <c r="F106" s="29">
        <f t="shared" si="62"/>
        <v>0</v>
      </c>
      <c r="G106" s="29">
        <f t="shared" si="62"/>
        <v>36.32</v>
      </c>
      <c r="H106" s="29">
        <f t="shared" si="62"/>
        <v>0</v>
      </c>
      <c r="I106" s="29">
        <f t="shared" si="62"/>
        <v>0</v>
      </c>
      <c r="J106" s="29">
        <f t="shared" si="62"/>
        <v>0</v>
      </c>
      <c r="K106" s="70">
        <f t="shared" si="62"/>
        <v>36.32</v>
      </c>
    </row>
    <row r="107" spans="1:11">
      <c r="A107" s="48"/>
      <c r="B107" s="37"/>
      <c r="C107" s="25" t="s">
        <v>10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49">
        <f t="shared" si="23"/>
        <v>0</v>
      </c>
    </row>
    <row r="108" spans="1:11" ht="30">
      <c r="A108" s="48"/>
      <c r="B108" s="37"/>
      <c r="C108" s="25" t="s">
        <v>7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49">
        <f t="shared" si="23"/>
        <v>0</v>
      </c>
    </row>
    <row r="109" spans="1:11" ht="30">
      <c r="A109" s="48"/>
      <c r="B109" s="37"/>
      <c r="C109" s="25" t="s">
        <v>8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49">
        <f t="shared" si="23"/>
        <v>0</v>
      </c>
    </row>
    <row r="110" spans="1:11">
      <c r="A110" s="48"/>
      <c r="B110" s="37"/>
      <c r="C110" s="25" t="s">
        <v>39</v>
      </c>
      <c r="D110" s="29">
        <f t="shared" ref="D110" si="63">D112</f>
        <v>16.05</v>
      </c>
      <c r="E110" s="29">
        <f t="shared" ref="E110:I110" si="64">E112</f>
        <v>0</v>
      </c>
      <c r="F110" s="29">
        <f t="shared" si="64"/>
        <v>0</v>
      </c>
      <c r="G110" s="29">
        <f t="shared" si="64"/>
        <v>157.82</v>
      </c>
      <c r="H110" s="29">
        <f t="shared" si="64"/>
        <v>0</v>
      </c>
      <c r="I110" s="29">
        <f t="shared" si="64"/>
        <v>0</v>
      </c>
      <c r="J110" s="29">
        <f t="shared" ref="J110" si="65">J112</f>
        <v>0</v>
      </c>
      <c r="K110" s="49">
        <f t="shared" si="23"/>
        <v>173.87</v>
      </c>
    </row>
    <row r="111" spans="1:11">
      <c r="A111" s="48"/>
      <c r="B111" s="37"/>
      <c r="C111" s="25" t="s">
        <v>5</v>
      </c>
      <c r="D111" s="29"/>
      <c r="E111" s="29"/>
      <c r="F111" s="29"/>
      <c r="G111" s="29"/>
      <c r="H111" s="29"/>
      <c r="I111" s="29"/>
      <c r="J111" s="29"/>
      <c r="K111" s="49">
        <f t="shared" si="23"/>
        <v>0</v>
      </c>
    </row>
    <row r="112" spans="1:11" ht="60">
      <c r="A112" s="48"/>
      <c r="B112" s="37"/>
      <c r="C112" s="25" t="s">
        <v>41</v>
      </c>
      <c r="D112" s="29">
        <v>16.05</v>
      </c>
      <c r="E112" s="29">
        <v>0</v>
      </c>
      <c r="F112" s="29">
        <v>0</v>
      </c>
      <c r="G112" s="29">
        <v>157.82</v>
      </c>
      <c r="H112" s="29">
        <v>0</v>
      </c>
      <c r="I112" s="29">
        <v>0</v>
      </c>
      <c r="J112" s="29">
        <v>0</v>
      </c>
      <c r="K112" s="49">
        <f t="shared" si="23"/>
        <v>173.87</v>
      </c>
    </row>
    <row r="113" spans="1:11" ht="15.75" thickBot="1">
      <c r="A113" s="48"/>
      <c r="B113" s="37"/>
      <c r="C113" s="46" t="s">
        <v>57</v>
      </c>
      <c r="D113" s="9">
        <f>D112</f>
        <v>16.05</v>
      </c>
      <c r="E113" s="9">
        <f t="shared" ref="E113:K113" si="66">E112</f>
        <v>0</v>
      </c>
      <c r="F113" s="9">
        <f t="shared" si="66"/>
        <v>0</v>
      </c>
      <c r="G113" s="9">
        <f t="shared" si="66"/>
        <v>157.82</v>
      </c>
      <c r="H113" s="9">
        <f t="shared" si="66"/>
        <v>0</v>
      </c>
      <c r="I113" s="9">
        <f t="shared" si="66"/>
        <v>0</v>
      </c>
      <c r="J113" s="9">
        <f t="shared" si="66"/>
        <v>0</v>
      </c>
      <c r="K113" s="72">
        <f t="shared" si="66"/>
        <v>173.87</v>
      </c>
    </row>
    <row r="114" spans="1:11" s="5" customFormat="1" ht="88.5" customHeight="1" thickBot="1">
      <c r="A114" s="47" t="s">
        <v>20</v>
      </c>
      <c r="B114" s="36" t="s">
        <v>13</v>
      </c>
      <c r="C114" s="36"/>
      <c r="D114" s="16">
        <f t="shared" ref="D114" si="67">D115+D137+D140</f>
        <v>5789.18</v>
      </c>
      <c r="E114" s="16">
        <f t="shared" ref="E114:I114" si="68">E115+E137+E140</f>
        <v>5611.84</v>
      </c>
      <c r="F114" s="16">
        <f t="shared" si="68"/>
        <v>5636.65</v>
      </c>
      <c r="G114" s="16">
        <f t="shared" si="68"/>
        <v>5256.37</v>
      </c>
      <c r="H114" s="16">
        <f t="shared" si="68"/>
        <v>3728.8</v>
      </c>
      <c r="I114" s="16">
        <f t="shared" si="68"/>
        <v>77.52</v>
      </c>
      <c r="J114" s="16">
        <f t="shared" ref="J114" si="69">J115+J137+J140</f>
        <v>77.52</v>
      </c>
      <c r="K114" s="21">
        <f t="shared" si="23"/>
        <v>26177.88</v>
      </c>
    </row>
    <row r="115" spans="1:11" s="5" customFormat="1" ht="61.5" customHeight="1">
      <c r="A115" s="74"/>
      <c r="B115" s="38"/>
      <c r="C115" s="43" t="s">
        <v>53</v>
      </c>
      <c r="D115" s="27">
        <f>D149+D175+D200+D230+D257</f>
        <v>5769.1900000000005</v>
      </c>
      <c r="E115" s="27">
        <f>E149+E175+E200+E230+E257</f>
        <v>5576.52</v>
      </c>
      <c r="F115" s="27">
        <f>F149+F175+F200+F230+F257</f>
        <v>5614.75</v>
      </c>
      <c r="G115" s="27">
        <f>G122</f>
        <v>4954.05</v>
      </c>
      <c r="H115" s="27">
        <f>H149+H175+H200+H230+H257</f>
        <v>3728.8</v>
      </c>
      <c r="I115" s="27">
        <f>I149+I175+I200+I230+I257</f>
        <v>77.52</v>
      </c>
      <c r="J115" s="27">
        <f>J149+J175+J200+J230+J257</f>
        <v>77.52</v>
      </c>
      <c r="K115" s="73">
        <f t="shared" si="23"/>
        <v>25798.35</v>
      </c>
    </row>
    <row r="116" spans="1:11" s="5" customFormat="1" ht="22.5" customHeight="1">
      <c r="A116" s="74"/>
      <c r="B116" s="38"/>
      <c r="C116" s="44" t="s">
        <v>57</v>
      </c>
      <c r="D116" s="29">
        <f>D115</f>
        <v>5769.1900000000005</v>
      </c>
      <c r="E116" s="29">
        <f t="shared" ref="E116:G116" si="70">E115</f>
        <v>5576.52</v>
      </c>
      <c r="F116" s="29">
        <f t="shared" si="70"/>
        <v>5614.75</v>
      </c>
      <c r="G116" s="29">
        <f t="shared" si="70"/>
        <v>4954.05</v>
      </c>
      <c r="H116" s="29">
        <v>0</v>
      </c>
      <c r="I116" s="29">
        <v>0</v>
      </c>
      <c r="J116" s="29">
        <v>0</v>
      </c>
      <c r="K116" s="49">
        <f t="shared" si="23"/>
        <v>21914.510000000002</v>
      </c>
    </row>
    <row r="117" spans="1:11" s="5" customFormat="1" ht="22.5" customHeight="1">
      <c r="A117" s="74"/>
      <c r="B117" s="38"/>
      <c r="C117" s="44" t="s">
        <v>58</v>
      </c>
      <c r="D117" s="29">
        <v>0</v>
      </c>
      <c r="E117" s="29">
        <v>0</v>
      </c>
      <c r="F117" s="29">
        <v>0</v>
      </c>
      <c r="G117" s="29">
        <v>0</v>
      </c>
      <c r="H117" s="29">
        <f>H115</f>
        <v>3728.8</v>
      </c>
      <c r="I117" s="29">
        <f t="shared" ref="I117:J117" si="71">I115</f>
        <v>77.52</v>
      </c>
      <c r="J117" s="29">
        <f t="shared" si="71"/>
        <v>77.52</v>
      </c>
      <c r="K117" s="49">
        <f t="shared" si="23"/>
        <v>3883.84</v>
      </c>
    </row>
    <row r="118" spans="1:11">
      <c r="A118" s="48"/>
      <c r="B118" s="37"/>
      <c r="C118" s="25" t="s">
        <v>3</v>
      </c>
      <c r="D118" s="29">
        <f t="shared" ref="D118:J119" si="72">D152+D176+D203+D233+D260</f>
        <v>0</v>
      </c>
      <c r="E118" s="29">
        <f t="shared" si="72"/>
        <v>0</v>
      </c>
      <c r="F118" s="29">
        <f t="shared" si="72"/>
        <v>0</v>
      </c>
      <c r="G118" s="29">
        <f t="shared" si="72"/>
        <v>0</v>
      </c>
      <c r="H118" s="29">
        <f t="shared" si="72"/>
        <v>0</v>
      </c>
      <c r="I118" s="29">
        <f t="shared" si="72"/>
        <v>0</v>
      </c>
      <c r="J118" s="29">
        <f t="shared" si="72"/>
        <v>0</v>
      </c>
      <c r="K118" s="49">
        <f t="shared" si="23"/>
        <v>0</v>
      </c>
    </row>
    <row r="119" spans="1:11">
      <c r="A119" s="48"/>
      <c r="B119" s="37"/>
      <c r="C119" s="25" t="s">
        <v>4</v>
      </c>
      <c r="D119" s="29">
        <f t="shared" si="72"/>
        <v>0</v>
      </c>
      <c r="E119" s="29">
        <f t="shared" si="72"/>
        <v>0</v>
      </c>
      <c r="F119" s="29">
        <f t="shared" si="72"/>
        <v>0</v>
      </c>
      <c r="G119" s="29">
        <f t="shared" si="72"/>
        <v>0</v>
      </c>
      <c r="H119" s="29">
        <f t="shared" si="72"/>
        <v>0</v>
      </c>
      <c r="I119" s="29">
        <f t="shared" si="72"/>
        <v>0</v>
      </c>
      <c r="J119" s="29">
        <f t="shared" si="72"/>
        <v>0</v>
      </c>
      <c r="K119" s="49">
        <f t="shared" si="23"/>
        <v>0</v>
      </c>
    </row>
    <row r="120" spans="1:11" ht="23.25" customHeight="1">
      <c r="A120" s="48"/>
      <c r="B120" s="37"/>
      <c r="C120" s="25" t="s">
        <v>5</v>
      </c>
      <c r="D120" s="29"/>
      <c r="E120" s="29"/>
      <c r="F120" s="29"/>
      <c r="G120" s="29"/>
      <c r="H120" s="29"/>
      <c r="I120" s="29"/>
      <c r="J120" s="29"/>
      <c r="K120" s="49">
        <f t="shared" si="23"/>
        <v>0</v>
      </c>
    </row>
    <row r="121" spans="1:11" ht="60">
      <c r="A121" s="48"/>
      <c r="B121" s="37"/>
      <c r="C121" s="25" t="s">
        <v>41</v>
      </c>
      <c r="D121" s="29">
        <f t="shared" ref="D121:J121" si="73">D155+D179+D206+D236+D263</f>
        <v>0</v>
      </c>
      <c r="E121" s="29">
        <f t="shared" si="73"/>
        <v>0</v>
      </c>
      <c r="F121" s="29">
        <f t="shared" si="73"/>
        <v>0</v>
      </c>
      <c r="G121" s="29">
        <f t="shared" si="73"/>
        <v>0</v>
      </c>
      <c r="H121" s="29">
        <f t="shared" si="73"/>
        <v>0</v>
      </c>
      <c r="I121" s="29">
        <f t="shared" si="73"/>
        <v>0</v>
      </c>
      <c r="J121" s="29">
        <f t="shared" si="73"/>
        <v>0</v>
      </c>
      <c r="K121" s="49">
        <f t="shared" si="23"/>
        <v>0</v>
      </c>
    </row>
    <row r="122" spans="1:11">
      <c r="A122" s="48"/>
      <c r="B122" s="37"/>
      <c r="C122" s="25" t="s">
        <v>6</v>
      </c>
      <c r="D122" s="29">
        <f>D156+D180+D207+D237+D264</f>
        <v>5769.1900000000005</v>
      </c>
      <c r="E122" s="29">
        <f>E156+E180+E207+E237+E264</f>
        <v>5576.52</v>
      </c>
      <c r="F122" s="29">
        <f>F156+F180+F207+F237+F264</f>
        <v>5614.75</v>
      </c>
      <c r="G122" s="29">
        <f>G127+G130+G132+G135</f>
        <v>4954.05</v>
      </c>
      <c r="H122" s="29">
        <f>H127+H130+H132+H135</f>
        <v>3728.8</v>
      </c>
      <c r="I122" s="29">
        <f t="shared" ref="I122" si="74">I127+I130+I132+I135</f>
        <v>77.52</v>
      </c>
      <c r="J122" s="29">
        <f t="shared" ref="J122" si="75">J127+J130+J132+J135</f>
        <v>77.52</v>
      </c>
      <c r="K122" s="49">
        <f t="shared" si="23"/>
        <v>25798.35</v>
      </c>
    </row>
    <row r="123" spans="1:11">
      <c r="A123" s="48"/>
      <c r="B123" s="37"/>
      <c r="C123" s="44" t="s">
        <v>57</v>
      </c>
      <c r="D123" s="29">
        <f>D122</f>
        <v>5769.1900000000005</v>
      </c>
      <c r="E123" s="29">
        <f t="shared" ref="E123:G123" si="76">E122</f>
        <v>5576.52</v>
      </c>
      <c r="F123" s="29">
        <f t="shared" si="76"/>
        <v>5614.75</v>
      </c>
      <c r="G123" s="29">
        <f t="shared" si="76"/>
        <v>4954.05</v>
      </c>
      <c r="H123" s="29">
        <v>0</v>
      </c>
      <c r="I123" s="29">
        <v>0</v>
      </c>
      <c r="J123" s="29">
        <v>0</v>
      </c>
      <c r="K123" s="49">
        <f t="shared" si="23"/>
        <v>21914.510000000002</v>
      </c>
    </row>
    <row r="124" spans="1:11">
      <c r="A124" s="48"/>
      <c r="B124" s="37"/>
      <c r="C124" s="44" t="s">
        <v>58</v>
      </c>
      <c r="D124" s="29">
        <v>0</v>
      </c>
      <c r="E124" s="29">
        <v>0</v>
      </c>
      <c r="F124" s="29">
        <v>0</v>
      </c>
      <c r="G124" s="29">
        <v>0</v>
      </c>
      <c r="H124" s="29">
        <f>H122</f>
        <v>3728.8</v>
      </c>
      <c r="I124" s="29">
        <f t="shared" ref="I124:J124" si="77">I122</f>
        <v>77.52</v>
      </c>
      <c r="J124" s="29">
        <f t="shared" si="77"/>
        <v>77.52</v>
      </c>
      <c r="K124" s="49">
        <f t="shared" si="23"/>
        <v>3883.84</v>
      </c>
    </row>
    <row r="125" spans="1:11">
      <c r="A125" s="48"/>
      <c r="B125" s="37"/>
      <c r="C125" s="25" t="s">
        <v>5</v>
      </c>
      <c r="D125" s="29"/>
      <c r="E125" s="29"/>
      <c r="F125" s="29"/>
      <c r="G125" s="29"/>
      <c r="H125" s="29"/>
      <c r="I125" s="29"/>
      <c r="J125" s="29"/>
      <c r="K125" s="49"/>
    </row>
    <row r="126" spans="1:11" ht="75">
      <c r="A126" s="48"/>
      <c r="B126" s="37"/>
      <c r="C126" s="25" t="s">
        <v>42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49">
        <f t="shared" si="23"/>
        <v>0</v>
      </c>
    </row>
    <row r="127" spans="1:11" ht="60">
      <c r="A127" s="48"/>
      <c r="B127" s="37"/>
      <c r="C127" s="25" t="s">
        <v>41</v>
      </c>
      <c r="D127" s="29">
        <f>D160+D182+D212+D242+D269</f>
        <v>5769.1900000000005</v>
      </c>
      <c r="E127" s="29">
        <f>E160+E182+E212+E242+E269</f>
        <v>5109.63</v>
      </c>
      <c r="F127" s="29">
        <f>F160+F182+F212+F242+F269</f>
        <v>5205.0200000000004</v>
      </c>
      <c r="G127" s="29">
        <f>G160+G212+G242+G269</f>
        <v>4780.05</v>
      </c>
      <c r="H127" s="29">
        <f>H160+H212+H242+H269</f>
        <v>3628.84</v>
      </c>
      <c r="I127" s="29">
        <f>I160+I212+I242+I269</f>
        <v>0</v>
      </c>
      <c r="J127" s="29">
        <f>J160+J212+J242+J269</f>
        <v>0</v>
      </c>
      <c r="K127" s="49">
        <f t="shared" si="23"/>
        <v>24492.730000000003</v>
      </c>
    </row>
    <row r="128" spans="1:11">
      <c r="A128" s="48"/>
      <c r="B128" s="37"/>
      <c r="C128" s="44" t="s">
        <v>57</v>
      </c>
      <c r="D128" s="29">
        <f>D127</f>
        <v>5769.1900000000005</v>
      </c>
      <c r="E128" s="29">
        <f t="shared" ref="E128:G128" si="78">E127</f>
        <v>5109.63</v>
      </c>
      <c r="F128" s="29">
        <f t="shared" si="78"/>
        <v>5205.0200000000004</v>
      </c>
      <c r="G128" s="29">
        <f t="shared" si="78"/>
        <v>4780.05</v>
      </c>
      <c r="H128" s="29">
        <v>0</v>
      </c>
      <c r="I128" s="29">
        <v>0</v>
      </c>
      <c r="J128" s="29">
        <v>0</v>
      </c>
      <c r="K128" s="49">
        <f t="shared" si="23"/>
        <v>20863.89</v>
      </c>
    </row>
    <row r="129" spans="1:11">
      <c r="A129" s="48"/>
      <c r="B129" s="37"/>
      <c r="C129" s="44" t="s">
        <v>58</v>
      </c>
      <c r="D129" s="29">
        <v>0</v>
      </c>
      <c r="E129" s="29">
        <v>0</v>
      </c>
      <c r="F129" s="29">
        <v>0</v>
      </c>
      <c r="G129" s="29">
        <v>0</v>
      </c>
      <c r="H129" s="29">
        <f>H127</f>
        <v>3628.84</v>
      </c>
      <c r="I129" s="29">
        <f t="shared" ref="I129:J129" si="79">I127</f>
        <v>0</v>
      </c>
      <c r="J129" s="29">
        <f t="shared" si="79"/>
        <v>0</v>
      </c>
      <c r="K129" s="49">
        <f t="shared" si="23"/>
        <v>3628.84</v>
      </c>
    </row>
    <row r="130" spans="1:11" ht="60">
      <c r="A130" s="48"/>
      <c r="B130" s="37"/>
      <c r="C130" s="25" t="s">
        <v>43</v>
      </c>
      <c r="D130" s="29">
        <f>D162+D183+D215+D244+D271</f>
        <v>0</v>
      </c>
      <c r="E130" s="29">
        <f>E162+E183+E215+E244+E271</f>
        <v>0</v>
      </c>
      <c r="F130" s="29">
        <f>F162+F183+F215+F244+F271</f>
        <v>0</v>
      </c>
      <c r="G130" s="29">
        <f>G162+G215+G244+G271</f>
        <v>0</v>
      </c>
      <c r="H130" s="29">
        <f>H162+H183+H215+H244+H271</f>
        <v>22.44</v>
      </c>
      <c r="I130" s="29">
        <f>I162+I183+I215+I244+I271</f>
        <v>0</v>
      </c>
      <c r="J130" s="29">
        <f>J162+J183+J215+J244+J271</f>
        <v>0</v>
      </c>
      <c r="K130" s="49">
        <f t="shared" si="23"/>
        <v>22.44</v>
      </c>
    </row>
    <row r="131" spans="1:11">
      <c r="A131" s="48"/>
      <c r="B131" s="37"/>
      <c r="C131" s="44" t="s">
        <v>58</v>
      </c>
      <c r="D131" s="29">
        <v>0</v>
      </c>
      <c r="E131" s="29">
        <v>0</v>
      </c>
      <c r="F131" s="29">
        <v>0</v>
      </c>
      <c r="G131" s="29">
        <v>0</v>
      </c>
      <c r="H131" s="29">
        <f>H130</f>
        <v>22.44</v>
      </c>
      <c r="I131" s="29">
        <f t="shared" ref="I131:K131" si="80">I130</f>
        <v>0</v>
      </c>
      <c r="J131" s="29">
        <f t="shared" si="80"/>
        <v>0</v>
      </c>
      <c r="K131" s="70">
        <f t="shared" si="80"/>
        <v>22.44</v>
      </c>
    </row>
    <row r="132" spans="1:11" ht="60">
      <c r="A132" s="48"/>
      <c r="B132" s="37"/>
      <c r="C132" s="25" t="s">
        <v>44</v>
      </c>
      <c r="D132" s="29">
        <f>D163+D185+D217+D245+D272</f>
        <v>0</v>
      </c>
      <c r="E132" s="29">
        <f>E163+E185+E217+E245+E272</f>
        <v>374.84</v>
      </c>
      <c r="F132" s="29">
        <f>F163+F185+F217+F245+F272</f>
        <v>409.73</v>
      </c>
      <c r="G132" s="29">
        <f>G163+G217+G245+G272</f>
        <v>174</v>
      </c>
      <c r="H132" s="29">
        <f>H163+H185+H217+H245+H272</f>
        <v>77.52</v>
      </c>
      <c r="I132" s="29">
        <f>I163+I185+I217+I245+I272</f>
        <v>77.52</v>
      </c>
      <c r="J132" s="29">
        <f>J163+J185+J217+J245+J272</f>
        <v>77.52</v>
      </c>
      <c r="K132" s="49">
        <f t="shared" si="23"/>
        <v>1191.1299999999999</v>
      </c>
    </row>
    <row r="133" spans="1:11">
      <c r="A133" s="48"/>
      <c r="B133" s="37"/>
      <c r="C133" s="44" t="s">
        <v>57</v>
      </c>
      <c r="D133" s="29">
        <f>D132</f>
        <v>0</v>
      </c>
      <c r="E133" s="29">
        <f t="shared" ref="E133:G133" si="81">E132</f>
        <v>374.84</v>
      </c>
      <c r="F133" s="29">
        <f t="shared" si="81"/>
        <v>409.73</v>
      </c>
      <c r="G133" s="29">
        <f t="shared" si="81"/>
        <v>174</v>
      </c>
      <c r="H133" s="29">
        <v>0</v>
      </c>
      <c r="I133" s="29">
        <v>0</v>
      </c>
      <c r="J133" s="29">
        <v>0</v>
      </c>
      <c r="K133" s="49">
        <f t="shared" si="23"/>
        <v>958.56999999999994</v>
      </c>
    </row>
    <row r="134" spans="1:11">
      <c r="A134" s="48"/>
      <c r="B134" s="37"/>
      <c r="C134" s="44" t="s">
        <v>58</v>
      </c>
      <c r="D134" s="29">
        <v>0</v>
      </c>
      <c r="E134" s="29">
        <v>0</v>
      </c>
      <c r="F134" s="29">
        <v>0</v>
      </c>
      <c r="G134" s="29">
        <v>0</v>
      </c>
      <c r="H134" s="29">
        <f>H132</f>
        <v>77.52</v>
      </c>
      <c r="I134" s="29">
        <f t="shared" ref="I134:J134" si="82">I132</f>
        <v>77.52</v>
      </c>
      <c r="J134" s="29">
        <f t="shared" si="82"/>
        <v>77.52</v>
      </c>
      <c r="K134" s="49">
        <f t="shared" si="23"/>
        <v>232.56</v>
      </c>
    </row>
    <row r="135" spans="1:11" ht="75">
      <c r="A135" s="48"/>
      <c r="B135" s="37"/>
      <c r="C135" s="25" t="s">
        <v>45</v>
      </c>
      <c r="D135" s="29">
        <f>D165+D186+D220+D247+D273</f>
        <v>0</v>
      </c>
      <c r="E135" s="29">
        <f>E165+E186+E220+E247+E273</f>
        <v>117.05</v>
      </c>
      <c r="F135" s="29">
        <f>F165+F186+F220+F247+F273</f>
        <v>0</v>
      </c>
      <c r="G135" s="29">
        <f>G165+G220+G247+G273</f>
        <v>0</v>
      </c>
      <c r="H135" s="29">
        <f>H165+H186+H220+H247+H273</f>
        <v>0</v>
      </c>
      <c r="I135" s="29">
        <f>I165+I186+I220+I247+I273</f>
        <v>0</v>
      </c>
      <c r="J135" s="29">
        <f>J165+J186+J220+J247+J273</f>
        <v>0</v>
      </c>
      <c r="K135" s="49">
        <f t="shared" si="23"/>
        <v>117.05</v>
      </c>
    </row>
    <row r="136" spans="1:11">
      <c r="A136" s="48"/>
      <c r="B136" s="37"/>
      <c r="C136" s="44" t="s">
        <v>57</v>
      </c>
      <c r="D136" s="29">
        <f>D135</f>
        <v>0</v>
      </c>
      <c r="E136" s="29">
        <f t="shared" ref="E136:K136" si="83">E135</f>
        <v>117.05</v>
      </c>
      <c r="F136" s="29">
        <f t="shared" si="83"/>
        <v>0</v>
      </c>
      <c r="G136" s="29">
        <f t="shared" si="83"/>
        <v>0</v>
      </c>
      <c r="H136" s="29">
        <f t="shared" si="83"/>
        <v>0</v>
      </c>
      <c r="I136" s="29">
        <f t="shared" si="83"/>
        <v>0</v>
      </c>
      <c r="J136" s="29">
        <f t="shared" si="83"/>
        <v>0</v>
      </c>
      <c r="K136" s="70">
        <f t="shared" si="83"/>
        <v>117.05</v>
      </c>
    </row>
    <row r="137" spans="1:11">
      <c r="A137" s="48"/>
      <c r="B137" s="37"/>
      <c r="C137" s="25" t="s">
        <v>10</v>
      </c>
      <c r="D137" s="29">
        <f t="shared" ref="D137:J137" si="84">D167+D187+D221+D248+D274</f>
        <v>0</v>
      </c>
      <c r="E137" s="29">
        <f t="shared" si="84"/>
        <v>0</v>
      </c>
      <c r="F137" s="29">
        <f t="shared" si="84"/>
        <v>0</v>
      </c>
      <c r="G137" s="29">
        <f t="shared" si="84"/>
        <v>0</v>
      </c>
      <c r="H137" s="29">
        <f t="shared" si="84"/>
        <v>0</v>
      </c>
      <c r="I137" s="29">
        <f t="shared" si="84"/>
        <v>0</v>
      </c>
      <c r="J137" s="29">
        <f t="shared" si="84"/>
        <v>0</v>
      </c>
      <c r="K137" s="49">
        <f t="shared" si="23"/>
        <v>0</v>
      </c>
    </row>
    <row r="138" spans="1:11" ht="30">
      <c r="A138" s="48"/>
      <c r="B138" s="37"/>
      <c r="C138" s="25" t="s">
        <v>7</v>
      </c>
      <c r="D138" s="29">
        <f t="shared" ref="D138:J139" si="85">D168+D190+D223+D251+D277</f>
        <v>0</v>
      </c>
      <c r="E138" s="29">
        <f t="shared" si="85"/>
        <v>0</v>
      </c>
      <c r="F138" s="29">
        <f t="shared" si="85"/>
        <v>0</v>
      </c>
      <c r="G138" s="29">
        <f t="shared" si="85"/>
        <v>0</v>
      </c>
      <c r="H138" s="29">
        <f t="shared" si="85"/>
        <v>0</v>
      </c>
      <c r="I138" s="29">
        <f t="shared" si="85"/>
        <v>0</v>
      </c>
      <c r="J138" s="29">
        <f t="shared" si="85"/>
        <v>0</v>
      </c>
      <c r="K138" s="49">
        <f t="shared" ref="K138:K140" si="86">E138+F138+G138+H138+I138+J138</f>
        <v>0</v>
      </c>
    </row>
    <row r="139" spans="1:11" ht="30">
      <c r="A139" s="48"/>
      <c r="B139" s="37"/>
      <c r="C139" s="25" t="s">
        <v>8</v>
      </c>
      <c r="D139" s="29">
        <f t="shared" si="85"/>
        <v>0</v>
      </c>
      <c r="E139" s="29">
        <f t="shared" si="85"/>
        <v>0</v>
      </c>
      <c r="F139" s="29">
        <f t="shared" si="85"/>
        <v>0</v>
      </c>
      <c r="G139" s="29">
        <f t="shared" si="85"/>
        <v>0</v>
      </c>
      <c r="H139" s="29">
        <f t="shared" si="85"/>
        <v>0</v>
      </c>
      <c r="I139" s="29">
        <f t="shared" si="85"/>
        <v>0</v>
      </c>
      <c r="J139" s="29">
        <f t="shared" si="85"/>
        <v>0</v>
      </c>
      <c r="K139" s="49">
        <f t="shared" si="86"/>
        <v>0</v>
      </c>
    </row>
    <row r="140" spans="1:11">
      <c r="A140" s="48"/>
      <c r="B140" s="37"/>
      <c r="C140" s="25" t="s">
        <v>39</v>
      </c>
      <c r="D140" s="29">
        <f t="shared" ref="D140" si="87">D142</f>
        <v>19.990000000000002</v>
      </c>
      <c r="E140" s="29">
        <f t="shared" ref="E140:I140" si="88">E142</f>
        <v>35.32</v>
      </c>
      <c r="F140" s="29">
        <f t="shared" si="88"/>
        <v>21.9</v>
      </c>
      <c r="G140" s="29">
        <f>G142+G144</f>
        <v>302.32</v>
      </c>
      <c r="H140" s="29">
        <f t="shared" si="88"/>
        <v>0</v>
      </c>
      <c r="I140" s="29">
        <f t="shared" si="88"/>
        <v>0</v>
      </c>
      <c r="J140" s="29">
        <f t="shared" ref="J140" si="89">J142</f>
        <v>0</v>
      </c>
      <c r="K140" s="49">
        <f t="shared" si="86"/>
        <v>359.53999999999996</v>
      </c>
    </row>
    <row r="141" spans="1:11">
      <c r="A141" s="48"/>
      <c r="B141" s="37"/>
      <c r="C141" s="25" t="s">
        <v>5</v>
      </c>
      <c r="D141" s="29"/>
      <c r="E141" s="29"/>
      <c r="F141" s="29"/>
      <c r="G141" s="29"/>
      <c r="H141" s="29"/>
      <c r="I141" s="29"/>
      <c r="J141" s="29"/>
      <c r="K141" s="49"/>
    </row>
    <row r="142" spans="1:11" ht="60">
      <c r="A142" s="48"/>
      <c r="B142" s="37" t="s">
        <v>14</v>
      </c>
      <c r="C142" s="25" t="s">
        <v>41</v>
      </c>
      <c r="D142" s="29">
        <f>D172+D194+D227+D255+D281</f>
        <v>19.990000000000002</v>
      </c>
      <c r="E142" s="29">
        <f>E172+E194+E227+E255+E281</f>
        <v>35.32</v>
      </c>
      <c r="F142" s="29">
        <f>F172+F194+F227+F255+F281</f>
        <v>21.9</v>
      </c>
      <c r="G142" s="29">
        <f>G172+G281+G227</f>
        <v>16</v>
      </c>
      <c r="H142" s="29">
        <f>H172+H194+H227+H255+H281</f>
        <v>0</v>
      </c>
      <c r="I142" s="29">
        <f>I172+I194+I227+I255+I281</f>
        <v>0</v>
      </c>
      <c r="J142" s="29">
        <f>J172+J194+J227+J255+J281</f>
        <v>0</v>
      </c>
      <c r="K142" s="49">
        <f t="shared" ref="K142:K144" si="90">E142+F142+G142+H142+I142+J142</f>
        <v>73.22</v>
      </c>
    </row>
    <row r="143" spans="1:11">
      <c r="A143" s="48"/>
      <c r="B143" s="37"/>
      <c r="C143" s="44" t="s">
        <v>57</v>
      </c>
      <c r="D143" s="29">
        <f>D142</f>
        <v>19.990000000000002</v>
      </c>
      <c r="E143" s="29">
        <f t="shared" ref="E143:K143" si="91">E142</f>
        <v>35.32</v>
      </c>
      <c r="F143" s="29">
        <f t="shared" si="91"/>
        <v>21.9</v>
      </c>
      <c r="G143" s="29">
        <f t="shared" si="91"/>
        <v>16</v>
      </c>
      <c r="H143" s="29">
        <f t="shared" si="91"/>
        <v>0</v>
      </c>
      <c r="I143" s="29">
        <f t="shared" si="91"/>
        <v>0</v>
      </c>
      <c r="J143" s="29">
        <f t="shared" si="91"/>
        <v>0</v>
      </c>
      <c r="K143" s="70">
        <f t="shared" si="91"/>
        <v>73.22</v>
      </c>
    </row>
    <row r="144" spans="1:11" ht="60">
      <c r="A144" s="48"/>
      <c r="B144" s="37"/>
      <c r="C144" s="25" t="s">
        <v>44</v>
      </c>
      <c r="D144" s="29">
        <v>0</v>
      </c>
      <c r="E144" s="29">
        <v>0</v>
      </c>
      <c r="F144" s="29">
        <v>0</v>
      </c>
      <c r="G144" s="29">
        <f>G196</f>
        <v>286.32</v>
      </c>
      <c r="H144" s="29">
        <v>0</v>
      </c>
      <c r="I144" s="29">
        <v>0</v>
      </c>
      <c r="J144" s="29">
        <v>0</v>
      </c>
      <c r="K144" s="49">
        <f t="shared" si="90"/>
        <v>286.32</v>
      </c>
    </row>
    <row r="145" spans="1:11">
      <c r="A145" s="48"/>
      <c r="B145" s="37"/>
      <c r="C145" s="46" t="s">
        <v>57</v>
      </c>
      <c r="D145" s="9">
        <f>D144</f>
        <v>0</v>
      </c>
      <c r="E145" s="9">
        <f t="shared" ref="E145:K145" si="92">E144</f>
        <v>0</v>
      </c>
      <c r="F145" s="9">
        <f t="shared" si="92"/>
        <v>0</v>
      </c>
      <c r="G145" s="9">
        <f t="shared" si="92"/>
        <v>286.32</v>
      </c>
      <c r="H145" s="9">
        <f t="shared" si="92"/>
        <v>0</v>
      </c>
      <c r="I145" s="9">
        <f t="shared" si="92"/>
        <v>0</v>
      </c>
      <c r="J145" s="9">
        <f t="shared" si="92"/>
        <v>0</v>
      </c>
      <c r="K145" s="72">
        <f t="shared" si="92"/>
        <v>286.32</v>
      </c>
    </row>
    <row r="146" spans="1:11" ht="129.75" customHeight="1">
      <c r="A146" s="112" t="s">
        <v>26</v>
      </c>
      <c r="B146" s="103" t="s">
        <v>46</v>
      </c>
      <c r="C146" s="115"/>
      <c r="D146" s="84">
        <f>D149+D152+D153+D172</f>
        <v>1074.95</v>
      </c>
      <c r="E146" s="84">
        <f>E149+E152+E153+E172</f>
        <v>334.95</v>
      </c>
      <c r="F146" s="84">
        <f>F149+F152+F153+F172</f>
        <v>374.52</v>
      </c>
      <c r="G146" s="84">
        <f>G149+G170</f>
        <v>1829.1299999999999</v>
      </c>
      <c r="H146" s="84">
        <f t="shared" ref="H146:I146" si="93">H149</f>
        <v>0</v>
      </c>
      <c r="I146" s="121">
        <f t="shared" si="93"/>
        <v>0</v>
      </c>
      <c r="J146" s="121">
        <f t="shared" ref="J146" si="94">J149</f>
        <v>0</v>
      </c>
      <c r="K146" s="102">
        <f>E146+F146+G146+H146+I146+J146+D146</f>
        <v>3613.55</v>
      </c>
    </row>
    <row r="147" spans="1:11" ht="1.5" hidden="1" customHeight="1">
      <c r="A147" s="113"/>
      <c r="B147" s="104"/>
      <c r="C147" s="116"/>
      <c r="D147" s="7"/>
      <c r="E147" s="19"/>
      <c r="F147" s="19"/>
      <c r="G147" s="19"/>
      <c r="H147" s="19"/>
      <c r="I147" s="122"/>
      <c r="J147" s="121"/>
      <c r="K147" s="102"/>
    </row>
    <row r="148" spans="1:11" ht="6" customHeight="1">
      <c r="A148" s="114"/>
      <c r="B148" s="105"/>
      <c r="C148" s="115"/>
      <c r="D148" s="43"/>
      <c r="E148" s="85"/>
      <c r="F148" s="85"/>
      <c r="G148" s="85"/>
      <c r="H148" s="85"/>
      <c r="I148" s="121"/>
      <c r="J148" s="121"/>
      <c r="K148" s="102"/>
    </row>
    <row r="149" spans="1:11">
      <c r="A149" s="48"/>
      <c r="B149" s="37"/>
      <c r="C149" s="43" t="s">
        <v>53</v>
      </c>
      <c r="D149" s="27">
        <f t="shared" ref="D149:I149" si="95">D152+D153+D156</f>
        <v>1065.46</v>
      </c>
      <c r="E149" s="27">
        <f t="shared" si="95"/>
        <v>299.63</v>
      </c>
      <c r="F149" s="27">
        <f t="shared" si="95"/>
        <v>352.62</v>
      </c>
      <c r="G149" s="27">
        <f t="shared" si="95"/>
        <v>1542.81</v>
      </c>
      <c r="H149" s="27">
        <f t="shared" si="95"/>
        <v>0</v>
      </c>
      <c r="I149" s="27">
        <f t="shared" si="95"/>
        <v>0</v>
      </c>
      <c r="J149" s="27">
        <f t="shared" ref="J149" si="96">J152+J153+J156</f>
        <v>0</v>
      </c>
      <c r="K149" s="73">
        <f>E149+F149+G149+H149+I149+J149+D149</f>
        <v>3260.52</v>
      </c>
    </row>
    <row r="150" spans="1:11">
      <c r="A150" s="48"/>
      <c r="B150" s="37"/>
      <c r="C150" s="44" t="s">
        <v>57</v>
      </c>
      <c r="D150" s="29">
        <f>D149</f>
        <v>1065.46</v>
      </c>
      <c r="E150" s="29">
        <f t="shared" ref="E150:G150" si="97">E149</f>
        <v>299.63</v>
      </c>
      <c r="F150" s="29">
        <f t="shared" si="97"/>
        <v>352.62</v>
      </c>
      <c r="G150" s="29">
        <f t="shared" si="97"/>
        <v>1542.81</v>
      </c>
      <c r="H150" s="29">
        <v>0</v>
      </c>
      <c r="I150" s="29">
        <v>0</v>
      </c>
      <c r="J150" s="29">
        <v>0</v>
      </c>
      <c r="K150" s="49">
        <f t="shared" ref="K150:K151" si="98">E150+F150+G150+H150+I150+J150+D150</f>
        <v>3260.52</v>
      </c>
    </row>
    <row r="151" spans="1:11">
      <c r="A151" s="48"/>
      <c r="B151" s="37"/>
      <c r="C151" s="44" t="s">
        <v>58</v>
      </c>
      <c r="D151" s="29">
        <v>0</v>
      </c>
      <c r="E151" s="29">
        <v>0</v>
      </c>
      <c r="F151" s="29">
        <v>0</v>
      </c>
      <c r="G151" s="29">
        <v>0</v>
      </c>
      <c r="H151" s="29">
        <f>H149</f>
        <v>0</v>
      </c>
      <c r="I151" s="29">
        <f t="shared" ref="I151:J151" si="99">I149</f>
        <v>0</v>
      </c>
      <c r="J151" s="29">
        <f t="shared" si="99"/>
        <v>0</v>
      </c>
      <c r="K151" s="49">
        <f t="shared" si="98"/>
        <v>0</v>
      </c>
    </row>
    <row r="152" spans="1:11">
      <c r="A152" s="48"/>
      <c r="B152" s="37"/>
      <c r="C152" s="25" t="s">
        <v>3</v>
      </c>
      <c r="D152" s="29">
        <v>0</v>
      </c>
      <c r="E152" s="29">
        <v>0</v>
      </c>
      <c r="F152" s="29">
        <v>0</v>
      </c>
      <c r="G152" s="29">
        <v>0</v>
      </c>
      <c r="H152" s="29">
        <v>0</v>
      </c>
      <c r="I152" s="29">
        <v>0</v>
      </c>
      <c r="J152" s="29">
        <v>0</v>
      </c>
      <c r="K152" s="49">
        <f t="shared" ref="K152:K153" si="100">E152+F152+G152+H152+I152+J152</f>
        <v>0</v>
      </c>
    </row>
    <row r="153" spans="1:11">
      <c r="A153" s="48"/>
      <c r="B153" s="37"/>
      <c r="C153" s="25" t="s">
        <v>4</v>
      </c>
      <c r="D153" s="29">
        <f t="shared" ref="D153" si="101">D155</f>
        <v>0</v>
      </c>
      <c r="E153" s="29">
        <f t="shared" ref="E153:I153" si="102">E155</f>
        <v>0</v>
      </c>
      <c r="F153" s="29">
        <f t="shared" si="102"/>
        <v>0</v>
      </c>
      <c r="G153" s="29">
        <f t="shared" si="102"/>
        <v>0</v>
      </c>
      <c r="H153" s="29">
        <f t="shared" si="102"/>
        <v>0</v>
      </c>
      <c r="I153" s="29">
        <f t="shared" si="102"/>
        <v>0</v>
      </c>
      <c r="J153" s="29">
        <f t="shared" ref="J153" si="103">J155</f>
        <v>0</v>
      </c>
      <c r="K153" s="49">
        <f t="shared" si="100"/>
        <v>0</v>
      </c>
    </row>
    <row r="154" spans="1:11">
      <c r="A154" s="48"/>
      <c r="B154" s="37"/>
      <c r="C154" s="25" t="s">
        <v>5</v>
      </c>
      <c r="D154" s="25"/>
      <c r="E154" s="29"/>
      <c r="F154" s="29"/>
      <c r="G154" s="29"/>
      <c r="H154" s="29"/>
      <c r="I154" s="29"/>
      <c r="J154" s="29"/>
      <c r="K154" s="49"/>
    </row>
    <row r="155" spans="1:11" ht="60">
      <c r="A155" s="48"/>
      <c r="B155" s="37"/>
      <c r="C155" s="25" t="s">
        <v>41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49">
        <f t="shared" ref="K155" si="104">E155+F155+G155+H155+I155+J155</f>
        <v>0</v>
      </c>
    </row>
    <row r="156" spans="1:11">
      <c r="A156" s="48"/>
      <c r="B156" s="37"/>
      <c r="C156" s="25" t="s">
        <v>6</v>
      </c>
      <c r="D156" s="25">
        <f>D160</f>
        <v>1065.46</v>
      </c>
      <c r="E156" s="29">
        <f t="shared" ref="E156:I156" si="105">E160+E162+E163+E165</f>
        <v>299.63</v>
      </c>
      <c r="F156" s="29">
        <f t="shared" si="105"/>
        <v>352.62</v>
      </c>
      <c r="G156" s="29">
        <f t="shared" si="105"/>
        <v>1542.81</v>
      </c>
      <c r="H156" s="29">
        <f t="shared" si="105"/>
        <v>0</v>
      </c>
      <c r="I156" s="29">
        <f t="shared" si="105"/>
        <v>0</v>
      </c>
      <c r="J156" s="29">
        <f t="shared" ref="J156" si="106">J160+J162+J163+J165</f>
        <v>0</v>
      </c>
      <c r="K156" s="49">
        <f>E156+F156+G156+H156+I156+J156+D156</f>
        <v>3260.52</v>
      </c>
    </row>
    <row r="157" spans="1:11">
      <c r="A157" s="48"/>
      <c r="B157" s="37"/>
      <c r="C157" s="44" t="s">
        <v>57</v>
      </c>
      <c r="D157" s="25">
        <f>D156</f>
        <v>1065.46</v>
      </c>
      <c r="E157" s="25">
        <f t="shared" ref="E157:K157" si="107">E156</f>
        <v>299.63</v>
      </c>
      <c r="F157" s="25">
        <f t="shared" si="107"/>
        <v>352.62</v>
      </c>
      <c r="G157" s="25">
        <f t="shared" si="107"/>
        <v>1542.81</v>
      </c>
      <c r="H157" s="25">
        <f t="shared" si="107"/>
        <v>0</v>
      </c>
      <c r="I157" s="25">
        <f t="shared" si="107"/>
        <v>0</v>
      </c>
      <c r="J157" s="25">
        <f t="shared" si="107"/>
        <v>0</v>
      </c>
      <c r="K157" s="75">
        <f t="shared" si="107"/>
        <v>3260.52</v>
      </c>
    </row>
    <row r="158" spans="1:11">
      <c r="A158" s="48"/>
      <c r="B158" s="37"/>
      <c r="C158" s="25" t="s">
        <v>5</v>
      </c>
      <c r="D158" s="25"/>
      <c r="E158" s="29"/>
      <c r="F158" s="29"/>
      <c r="G158" s="29"/>
      <c r="H158" s="29"/>
      <c r="I158" s="29"/>
      <c r="J158" s="29"/>
      <c r="K158" s="49"/>
    </row>
    <row r="159" spans="1:11" ht="75">
      <c r="A159" s="48"/>
      <c r="B159" s="37"/>
      <c r="C159" s="25" t="s">
        <v>42</v>
      </c>
      <c r="D159" s="29">
        <v>0</v>
      </c>
      <c r="E159" s="29">
        <v>0</v>
      </c>
      <c r="F159" s="29">
        <v>0</v>
      </c>
      <c r="G159" s="29">
        <v>0</v>
      </c>
      <c r="H159" s="29">
        <v>0</v>
      </c>
      <c r="I159" s="29">
        <v>0</v>
      </c>
      <c r="J159" s="29">
        <v>0</v>
      </c>
      <c r="K159" s="49">
        <f t="shared" ref="K159:K172" si="108">E159+F159+G159+H159+I159+J159+D159</f>
        <v>0</v>
      </c>
    </row>
    <row r="160" spans="1:11" ht="63.75" customHeight="1">
      <c r="A160" s="48"/>
      <c r="B160" s="37"/>
      <c r="C160" s="25" t="s">
        <v>41</v>
      </c>
      <c r="D160" s="25">
        <v>1065.46</v>
      </c>
      <c r="E160" s="29">
        <v>188.02</v>
      </c>
      <c r="F160" s="29">
        <v>352.62</v>
      </c>
      <c r="G160" s="29">
        <v>1542.81</v>
      </c>
      <c r="H160" s="29">
        <v>0</v>
      </c>
      <c r="I160" s="29">
        <v>0</v>
      </c>
      <c r="J160" s="29">
        <v>0</v>
      </c>
      <c r="K160" s="49">
        <f>E160+F160+G160+H160+I160+J160+D160</f>
        <v>3148.91</v>
      </c>
    </row>
    <row r="161" spans="1:11" ht="27.75" customHeight="1">
      <c r="A161" s="48"/>
      <c r="B161" s="37"/>
      <c r="C161" s="44" t="s">
        <v>57</v>
      </c>
      <c r="D161" s="25">
        <f>D160</f>
        <v>1065.46</v>
      </c>
      <c r="E161" s="25">
        <f t="shared" ref="E161:K161" si="109">E160</f>
        <v>188.02</v>
      </c>
      <c r="F161" s="25">
        <f t="shared" si="109"/>
        <v>352.62</v>
      </c>
      <c r="G161" s="25">
        <f t="shared" si="109"/>
        <v>1542.81</v>
      </c>
      <c r="H161" s="25">
        <f t="shared" si="109"/>
        <v>0</v>
      </c>
      <c r="I161" s="25">
        <f t="shared" si="109"/>
        <v>0</v>
      </c>
      <c r="J161" s="25">
        <f t="shared" si="109"/>
        <v>0</v>
      </c>
      <c r="K161" s="75">
        <f t="shared" si="109"/>
        <v>3148.91</v>
      </c>
    </row>
    <row r="162" spans="1:11" ht="30.75" customHeight="1">
      <c r="A162" s="48"/>
      <c r="B162" s="37"/>
      <c r="C162" s="25" t="s">
        <v>43</v>
      </c>
      <c r="D162" s="29">
        <v>0</v>
      </c>
      <c r="E162" s="29">
        <v>0</v>
      </c>
      <c r="F162" s="29">
        <v>0</v>
      </c>
      <c r="G162" s="29">
        <v>0</v>
      </c>
      <c r="H162" s="29">
        <v>0</v>
      </c>
      <c r="I162" s="29">
        <v>0</v>
      </c>
      <c r="J162" s="29">
        <v>0</v>
      </c>
      <c r="K162" s="49">
        <f t="shared" si="108"/>
        <v>0</v>
      </c>
    </row>
    <row r="163" spans="1:11" ht="60">
      <c r="A163" s="48"/>
      <c r="B163" s="37"/>
      <c r="C163" s="25" t="s">
        <v>44</v>
      </c>
      <c r="D163" s="29">
        <v>0</v>
      </c>
      <c r="E163" s="29">
        <v>19.559999999999999</v>
      </c>
      <c r="F163" s="29">
        <v>0</v>
      </c>
      <c r="G163" s="29">
        <v>0</v>
      </c>
      <c r="H163" s="29">
        <v>0</v>
      </c>
      <c r="I163" s="29">
        <v>0</v>
      </c>
      <c r="J163" s="29">
        <v>0</v>
      </c>
      <c r="K163" s="49">
        <f t="shared" si="108"/>
        <v>19.559999999999999</v>
      </c>
    </row>
    <row r="164" spans="1:11">
      <c r="A164" s="48"/>
      <c r="B164" s="37"/>
      <c r="C164" s="44" t="s">
        <v>57</v>
      </c>
      <c r="D164" s="29">
        <f>D163</f>
        <v>0</v>
      </c>
      <c r="E164" s="29">
        <f t="shared" ref="E164:K164" si="110">E163</f>
        <v>19.559999999999999</v>
      </c>
      <c r="F164" s="29">
        <f t="shared" si="110"/>
        <v>0</v>
      </c>
      <c r="G164" s="29">
        <f t="shared" si="110"/>
        <v>0</v>
      </c>
      <c r="H164" s="29">
        <f t="shared" si="110"/>
        <v>0</v>
      </c>
      <c r="I164" s="29">
        <f t="shared" si="110"/>
        <v>0</v>
      </c>
      <c r="J164" s="29">
        <f t="shared" si="110"/>
        <v>0</v>
      </c>
      <c r="K164" s="70">
        <f t="shared" si="110"/>
        <v>19.559999999999999</v>
      </c>
    </row>
    <row r="165" spans="1:11" ht="75">
      <c r="A165" s="48"/>
      <c r="B165" s="37"/>
      <c r="C165" s="25" t="s">
        <v>45</v>
      </c>
      <c r="D165" s="29">
        <v>0</v>
      </c>
      <c r="E165" s="29">
        <v>92.05</v>
      </c>
      <c r="F165" s="29">
        <v>0</v>
      </c>
      <c r="G165" s="29">
        <v>0</v>
      </c>
      <c r="H165" s="29">
        <v>0</v>
      </c>
      <c r="I165" s="29">
        <v>0</v>
      </c>
      <c r="J165" s="29">
        <v>0</v>
      </c>
      <c r="K165" s="49">
        <f t="shared" si="108"/>
        <v>92.05</v>
      </c>
    </row>
    <row r="166" spans="1:11">
      <c r="A166" s="48"/>
      <c r="B166" s="37"/>
      <c r="C166" s="44" t="s">
        <v>57</v>
      </c>
      <c r="D166" s="29">
        <f>D165</f>
        <v>0</v>
      </c>
      <c r="E166" s="29">
        <f t="shared" ref="E166:K166" si="111">E165</f>
        <v>92.05</v>
      </c>
      <c r="F166" s="29">
        <f t="shared" si="111"/>
        <v>0</v>
      </c>
      <c r="G166" s="29">
        <f t="shared" si="111"/>
        <v>0</v>
      </c>
      <c r="H166" s="29">
        <f t="shared" si="111"/>
        <v>0</v>
      </c>
      <c r="I166" s="29">
        <f t="shared" si="111"/>
        <v>0</v>
      </c>
      <c r="J166" s="29">
        <f t="shared" si="111"/>
        <v>0</v>
      </c>
      <c r="K166" s="70">
        <f t="shared" si="111"/>
        <v>92.05</v>
      </c>
    </row>
    <row r="167" spans="1:11">
      <c r="A167" s="48"/>
      <c r="B167" s="37"/>
      <c r="C167" s="25" t="s">
        <v>10</v>
      </c>
      <c r="D167" s="29">
        <v>0</v>
      </c>
      <c r="E167" s="29">
        <v>0</v>
      </c>
      <c r="F167" s="29">
        <v>0</v>
      </c>
      <c r="G167" s="29">
        <v>0</v>
      </c>
      <c r="H167" s="29">
        <v>0</v>
      </c>
      <c r="I167" s="29">
        <v>0</v>
      </c>
      <c r="J167" s="29">
        <v>0</v>
      </c>
      <c r="K167" s="49">
        <f t="shared" si="108"/>
        <v>0</v>
      </c>
    </row>
    <row r="168" spans="1:11" ht="30">
      <c r="A168" s="48"/>
      <c r="B168" s="37"/>
      <c r="C168" s="25" t="s">
        <v>7</v>
      </c>
      <c r="D168" s="29">
        <v>0</v>
      </c>
      <c r="E168" s="29">
        <v>0</v>
      </c>
      <c r="F168" s="29">
        <v>0</v>
      </c>
      <c r="G168" s="29">
        <v>0</v>
      </c>
      <c r="H168" s="29">
        <v>0</v>
      </c>
      <c r="I168" s="29">
        <v>0</v>
      </c>
      <c r="J168" s="29">
        <v>0</v>
      </c>
      <c r="K168" s="49">
        <f t="shared" si="108"/>
        <v>0</v>
      </c>
    </row>
    <row r="169" spans="1:11" ht="30">
      <c r="A169" s="48"/>
      <c r="B169" s="37"/>
      <c r="C169" s="25" t="s">
        <v>8</v>
      </c>
      <c r="D169" s="29">
        <v>0</v>
      </c>
      <c r="E169" s="29">
        <v>0</v>
      </c>
      <c r="F169" s="29">
        <v>0</v>
      </c>
      <c r="G169" s="29">
        <v>0</v>
      </c>
      <c r="H169" s="29">
        <v>0</v>
      </c>
      <c r="I169" s="29">
        <v>0</v>
      </c>
      <c r="J169" s="29">
        <v>0</v>
      </c>
      <c r="K169" s="49">
        <f t="shared" si="108"/>
        <v>0</v>
      </c>
    </row>
    <row r="170" spans="1:11">
      <c r="A170" s="48"/>
      <c r="B170" s="37"/>
      <c r="C170" s="25" t="s">
        <v>39</v>
      </c>
      <c r="D170" s="25">
        <f>D172</f>
        <v>9.49</v>
      </c>
      <c r="E170" s="29">
        <f>E172+E196</f>
        <v>35.32</v>
      </c>
      <c r="F170" s="29">
        <f t="shared" ref="F170:J170" si="112">F172+F196</f>
        <v>21.9</v>
      </c>
      <c r="G170" s="29">
        <f t="shared" si="112"/>
        <v>286.32</v>
      </c>
      <c r="H170" s="29">
        <f t="shared" si="112"/>
        <v>0</v>
      </c>
      <c r="I170" s="29">
        <f t="shared" si="112"/>
        <v>0</v>
      </c>
      <c r="J170" s="29">
        <f t="shared" si="112"/>
        <v>0</v>
      </c>
      <c r="K170" s="49">
        <f t="shared" si="108"/>
        <v>353.03</v>
      </c>
    </row>
    <row r="171" spans="1:11">
      <c r="A171" s="48"/>
      <c r="B171" s="37"/>
      <c r="C171" s="25" t="s">
        <v>5</v>
      </c>
      <c r="D171" s="25"/>
      <c r="E171" s="29"/>
      <c r="F171" s="29"/>
      <c r="G171" s="29"/>
      <c r="H171" s="29"/>
      <c r="I171" s="29"/>
      <c r="J171" s="29"/>
      <c r="K171" s="49">
        <f t="shared" si="108"/>
        <v>0</v>
      </c>
    </row>
    <row r="172" spans="1:11" ht="63" customHeight="1">
      <c r="A172" s="48"/>
      <c r="B172" s="37"/>
      <c r="C172" s="25" t="s">
        <v>41</v>
      </c>
      <c r="D172" s="25">
        <v>9.49</v>
      </c>
      <c r="E172" s="29">
        <v>35.32</v>
      </c>
      <c r="F172" s="29">
        <v>21.9</v>
      </c>
      <c r="G172" s="29">
        <v>0</v>
      </c>
      <c r="H172" s="29">
        <v>0</v>
      </c>
      <c r="I172" s="29">
        <v>0</v>
      </c>
      <c r="J172" s="29">
        <v>0</v>
      </c>
      <c r="K172" s="49">
        <f t="shared" si="108"/>
        <v>66.709999999999994</v>
      </c>
    </row>
    <row r="173" spans="1:11" ht="1.5" hidden="1" customHeight="1" thickBot="1">
      <c r="A173" s="106" t="s">
        <v>25</v>
      </c>
      <c r="B173" s="136" t="s">
        <v>15</v>
      </c>
      <c r="C173" s="25" t="s">
        <v>44</v>
      </c>
      <c r="D173" s="25"/>
      <c r="E173" s="29">
        <f t="shared" ref="E173:I173" si="113">E175+E176+E177+E194</f>
        <v>0</v>
      </c>
      <c r="F173" s="29">
        <f t="shared" si="113"/>
        <v>0</v>
      </c>
      <c r="G173" s="29">
        <f t="shared" si="113"/>
        <v>0</v>
      </c>
      <c r="H173" s="29">
        <f t="shared" si="113"/>
        <v>0</v>
      </c>
      <c r="I173" s="125">
        <f t="shared" si="113"/>
        <v>0</v>
      </c>
      <c r="J173" s="125">
        <f t="shared" ref="J173" si="114">J175+J176+J177+J194</f>
        <v>0</v>
      </c>
      <c r="K173" s="138">
        <f t="shared" ref="K173:K263" si="115">E173+F173+G173+H173+I173+J173</f>
        <v>0</v>
      </c>
    </row>
    <row r="174" spans="1:11" ht="45" hidden="1" customHeight="1" thickBot="1">
      <c r="A174" s="107"/>
      <c r="B174" s="137"/>
      <c r="C174" s="25" t="s">
        <v>41</v>
      </c>
      <c r="D174" s="25"/>
      <c r="E174" s="29"/>
      <c r="F174" s="29"/>
      <c r="G174" s="29"/>
      <c r="H174" s="29"/>
      <c r="I174" s="125"/>
      <c r="J174" s="125"/>
      <c r="K174" s="138"/>
    </row>
    <row r="175" spans="1:11" ht="30.75" hidden="1" customHeight="1" thickBot="1">
      <c r="A175" s="48"/>
      <c r="B175" s="37"/>
      <c r="C175" s="25" t="s">
        <v>44</v>
      </c>
      <c r="D175" s="25"/>
      <c r="E175" s="29">
        <f t="shared" ref="E175:I175" si="116">E176+E177+E180</f>
        <v>0</v>
      </c>
      <c r="F175" s="29">
        <f t="shared" si="116"/>
        <v>0</v>
      </c>
      <c r="G175" s="29">
        <f t="shared" si="116"/>
        <v>0</v>
      </c>
      <c r="H175" s="29">
        <f t="shared" si="116"/>
        <v>0</v>
      </c>
      <c r="I175" s="29">
        <f t="shared" si="116"/>
        <v>0</v>
      </c>
      <c r="J175" s="29">
        <f t="shared" ref="J175" si="117">J176+J177+J180</f>
        <v>0</v>
      </c>
      <c r="K175" s="49">
        <f t="shared" ref="K175:K177" si="118">E175+F175+G175+H175+I175+J175</f>
        <v>0</v>
      </c>
    </row>
    <row r="176" spans="1:11" ht="15.75" hidden="1" customHeight="1" thickBot="1">
      <c r="A176" s="48"/>
      <c r="B176" s="37"/>
      <c r="C176" s="25" t="s">
        <v>41</v>
      </c>
      <c r="D176" s="25"/>
      <c r="E176" s="29">
        <v>0</v>
      </c>
      <c r="F176" s="29">
        <v>0</v>
      </c>
      <c r="G176" s="29">
        <v>0</v>
      </c>
      <c r="H176" s="29">
        <v>0</v>
      </c>
      <c r="I176" s="29">
        <v>0</v>
      </c>
      <c r="J176" s="29">
        <v>0</v>
      </c>
      <c r="K176" s="49">
        <f t="shared" si="118"/>
        <v>0</v>
      </c>
    </row>
    <row r="177" spans="1:11" ht="15.75" hidden="1" customHeight="1" thickBot="1">
      <c r="A177" s="48"/>
      <c r="B177" s="37"/>
      <c r="C177" s="25" t="s">
        <v>44</v>
      </c>
      <c r="D177" s="25"/>
      <c r="E177" s="29">
        <f t="shared" ref="E177:I177" si="119">E179</f>
        <v>0</v>
      </c>
      <c r="F177" s="29">
        <f t="shared" si="119"/>
        <v>0</v>
      </c>
      <c r="G177" s="29">
        <f t="shared" si="119"/>
        <v>0</v>
      </c>
      <c r="H177" s="29">
        <f t="shared" si="119"/>
        <v>0</v>
      </c>
      <c r="I177" s="29">
        <f t="shared" si="119"/>
        <v>0</v>
      </c>
      <c r="J177" s="29">
        <f t="shared" ref="J177" si="120">J179</f>
        <v>0</v>
      </c>
      <c r="K177" s="49">
        <f t="shared" si="118"/>
        <v>0</v>
      </c>
    </row>
    <row r="178" spans="1:11" ht="12" hidden="1" customHeight="1" thickBot="1">
      <c r="A178" s="48"/>
      <c r="B178" s="37"/>
      <c r="C178" s="25" t="s">
        <v>41</v>
      </c>
      <c r="D178" s="25"/>
      <c r="E178" s="29"/>
      <c r="F178" s="29"/>
      <c r="G178" s="29"/>
      <c r="H178" s="29"/>
      <c r="I178" s="29"/>
      <c r="J178" s="29"/>
      <c r="K178" s="49"/>
    </row>
    <row r="179" spans="1:11" ht="45.75" hidden="1" customHeight="1" thickBot="1">
      <c r="A179" s="48"/>
      <c r="B179" s="37"/>
      <c r="C179" s="25" t="s">
        <v>44</v>
      </c>
      <c r="D179" s="25"/>
      <c r="E179" s="29">
        <v>0</v>
      </c>
      <c r="F179" s="29">
        <v>0</v>
      </c>
      <c r="G179" s="29">
        <v>0</v>
      </c>
      <c r="H179" s="29">
        <v>0</v>
      </c>
      <c r="I179" s="29">
        <v>0</v>
      </c>
      <c r="J179" s="29">
        <v>0</v>
      </c>
      <c r="K179" s="49">
        <f t="shared" ref="K179:K180" si="121">E179+F179+G179+H179+I179+J179</f>
        <v>0</v>
      </c>
    </row>
    <row r="180" spans="1:11" ht="15.75" hidden="1" customHeight="1" thickBot="1">
      <c r="A180" s="48"/>
      <c r="B180" s="37"/>
      <c r="C180" s="25" t="s">
        <v>41</v>
      </c>
      <c r="D180" s="25"/>
      <c r="E180" s="29">
        <f t="shared" ref="E180:I180" si="122">E182+E183+E185</f>
        <v>0</v>
      </c>
      <c r="F180" s="29">
        <f t="shared" si="122"/>
        <v>0</v>
      </c>
      <c r="G180" s="29">
        <f t="shared" si="122"/>
        <v>0</v>
      </c>
      <c r="H180" s="29">
        <f t="shared" si="122"/>
        <v>0</v>
      </c>
      <c r="I180" s="29">
        <f t="shared" si="122"/>
        <v>0</v>
      </c>
      <c r="J180" s="29">
        <f t="shared" ref="J180" si="123">J182+J183+J185</f>
        <v>0</v>
      </c>
      <c r="K180" s="49">
        <f t="shared" si="121"/>
        <v>0</v>
      </c>
    </row>
    <row r="181" spans="1:11" ht="15.75" hidden="1" customHeight="1" thickBot="1">
      <c r="A181" s="48"/>
      <c r="B181" s="37"/>
      <c r="C181" s="25" t="s">
        <v>44</v>
      </c>
      <c r="D181" s="25"/>
      <c r="E181" s="29"/>
      <c r="F181" s="29"/>
      <c r="G181" s="29"/>
      <c r="H181" s="29"/>
      <c r="I181" s="29"/>
      <c r="J181" s="29"/>
      <c r="K181" s="49"/>
    </row>
    <row r="182" spans="1:11" ht="45.75" hidden="1" customHeight="1" thickBot="1">
      <c r="A182" s="48"/>
      <c r="B182" s="37"/>
      <c r="C182" s="25" t="s">
        <v>41</v>
      </c>
      <c r="D182" s="25"/>
      <c r="E182" s="29">
        <v>0</v>
      </c>
      <c r="F182" s="29">
        <v>0</v>
      </c>
      <c r="G182" s="29">
        <v>0</v>
      </c>
      <c r="H182" s="29">
        <v>0</v>
      </c>
      <c r="I182" s="29">
        <v>0</v>
      </c>
      <c r="J182" s="29">
        <v>0</v>
      </c>
      <c r="K182" s="49">
        <f t="shared" ref="K182" si="124">E182+F182+G182+H182+I182+J182</f>
        <v>0</v>
      </c>
    </row>
    <row r="183" spans="1:11" ht="30.75" hidden="1" customHeight="1" thickBot="1">
      <c r="A183" s="48"/>
      <c r="B183" s="37"/>
      <c r="C183" s="25" t="s">
        <v>44</v>
      </c>
      <c r="D183" s="25"/>
      <c r="E183" s="29">
        <v>0</v>
      </c>
      <c r="F183" s="29">
        <v>0</v>
      </c>
      <c r="G183" s="29">
        <v>0</v>
      </c>
      <c r="H183" s="29">
        <v>0</v>
      </c>
      <c r="I183" s="29">
        <v>0</v>
      </c>
      <c r="J183" s="29">
        <v>0</v>
      </c>
      <c r="K183" s="49">
        <f>E183+F183+G183+H183+I183+J183</f>
        <v>0</v>
      </c>
    </row>
    <row r="184" spans="1:11" ht="45.75" hidden="1" customHeight="1" thickBot="1">
      <c r="A184" s="48"/>
      <c r="B184" s="37"/>
      <c r="C184" s="25" t="s">
        <v>41</v>
      </c>
      <c r="D184" s="25"/>
      <c r="E184" s="29">
        <v>0</v>
      </c>
      <c r="F184" s="29">
        <v>0</v>
      </c>
      <c r="G184" s="29">
        <v>0</v>
      </c>
      <c r="H184" s="29">
        <v>0</v>
      </c>
      <c r="I184" s="29">
        <v>0</v>
      </c>
      <c r="J184" s="29">
        <v>0</v>
      </c>
      <c r="K184" s="49">
        <f>E184+F184+G184+H184+I184+J184</f>
        <v>0</v>
      </c>
    </row>
    <row r="185" spans="1:11" ht="45.75" hidden="1" customHeight="1" thickBot="1">
      <c r="A185" s="48"/>
      <c r="B185" s="37"/>
      <c r="C185" s="25" t="s">
        <v>44</v>
      </c>
      <c r="D185" s="25"/>
      <c r="E185" s="29">
        <v>0</v>
      </c>
      <c r="F185" s="29">
        <v>0</v>
      </c>
      <c r="G185" s="29">
        <v>0</v>
      </c>
      <c r="H185" s="29">
        <v>0</v>
      </c>
      <c r="I185" s="29">
        <v>0</v>
      </c>
      <c r="J185" s="29">
        <v>0</v>
      </c>
      <c r="K185" s="49">
        <f>E185+F185+G185+H185+I185+J185</f>
        <v>0</v>
      </c>
    </row>
    <row r="186" spans="1:11" ht="45.75" hidden="1" customHeight="1" thickBot="1">
      <c r="A186" s="48"/>
      <c r="B186" s="37"/>
      <c r="C186" s="25" t="s">
        <v>41</v>
      </c>
      <c r="D186" s="25"/>
      <c r="E186" s="29">
        <v>0</v>
      </c>
      <c r="F186" s="29">
        <v>0</v>
      </c>
      <c r="G186" s="29">
        <v>0</v>
      </c>
      <c r="H186" s="29">
        <v>0</v>
      </c>
      <c r="I186" s="29">
        <v>0</v>
      </c>
      <c r="J186" s="29">
        <v>0</v>
      </c>
      <c r="K186" s="49">
        <f>E186+F186+G186+H186+I186+J186</f>
        <v>0</v>
      </c>
    </row>
    <row r="187" spans="1:11" ht="15.75" hidden="1" customHeight="1" thickBot="1">
      <c r="A187" s="48"/>
      <c r="B187" s="37"/>
      <c r="C187" s="25" t="s">
        <v>44</v>
      </c>
      <c r="D187" s="25"/>
      <c r="E187" s="29">
        <f t="shared" ref="E187:I187" si="125">E189</f>
        <v>0</v>
      </c>
      <c r="F187" s="29">
        <f t="shared" si="125"/>
        <v>0</v>
      </c>
      <c r="G187" s="29">
        <f t="shared" si="125"/>
        <v>0</v>
      </c>
      <c r="H187" s="29">
        <f t="shared" si="125"/>
        <v>0</v>
      </c>
      <c r="I187" s="29">
        <f t="shared" si="125"/>
        <v>0</v>
      </c>
      <c r="J187" s="29">
        <f t="shared" ref="J187" si="126">J189</f>
        <v>0</v>
      </c>
      <c r="K187" s="49">
        <f t="shared" ref="K187" si="127">E187+F187+G187+H187+I187+J187</f>
        <v>0</v>
      </c>
    </row>
    <row r="188" spans="1:11" ht="15.75" hidden="1" customHeight="1" thickBot="1">
      <c r="A188" s="48"/>
      <c r="B188" s="37"/>
      <c r="C188" s="25" t="s">
        <v>41</v>
      </c>
      <c r="D188" s="25"/>
      <c r="E188" s="29"/>
      <c r="F188" s="29"/>
      <c r="G188" s="29"/>
      <c r="H188" s="29"/>
      <c r="I188" s="29"/>
      <c r="J188" s="29"/>
      <c r="K188" s="49"/>
    </row>
    <row r="189" spans="1:11" ht="45.75" hidden="1" customHeight="1" thickBot="1">
      <c r="A189" s="48"/>
      <c r="B189" s="37"/>
      <c r="C189" s="25" t="s">
        <v>44</v>
      </c>
      <c r="D189" s="25"/>
      <c r="E189" s="17">
        <f t="shared" ref="E189:I189" si="128">E440</f>
        <v>0</v>
      </c>
      <c r="F189" s="17">
        <f t="shared" si="128"/>
        <v>0</v>
      </c>
      <c r="G189" s="17">
        <f t="shared" si="128"/>
        <v>0</v>
      </c>
      <c r="H189" s="17">
        <f t="shared" si="128"/>
        <v>0</v>
      </c>
      <c r="I189" s="17">
        <f t="shared" si="128"/>
        <v>0</v>
      </c>
      <c r="J189" s="17">
        <f t="shared" ref="J189" si="129">J440</f>
        <v>0</v>
      </c>
      <c r="K189" s="76">
        <f t="shared" ref="K189:K192" si="130">E189+F189+G189+H189+I189+J189</f>
        <v>0</v>
      </c>
    </row>
    <row r="190" spans="1:11" ht="30.75" hidden="1" customHeight="1" thickBot="1">
      <c r="A190" s="48"/>
      <c r="B190" s="37"/>
      <c r="C190" s="25" t="s">
        <v>41</v>
      </c>
      <c r="D190" s="25"/>
      <c r="E190" s="29">
        <v>0</v>
      </c>
      <c r="F190" s="29">
        <v>0</v>
      </c>
      <c r="G190" s="29">
        <v>0</v>
      </c>
      <c r="H190" s="29">
        <v>0</v>
      </c>
      <c r="I190" s="29">
        <v>0</v>
      </c>
      <c r="J190" s="29">
        <v>0</v>
      </c>
      <c r="K190" s="49">
        <f t="shared" si="130"/>
        <v>0</v>
      </c>
    </row>
    <row r="191" spans="1:11" ht="30.75" hidden="1" customHeight="1" thickBot="1">
      <c r="A191" s="48"/>
      <c r="B191" s="37"/>
      <c r="C191" s="25" t="s">
        <v>44</v>
      </c>
      <c r="D191" s="25"/>
      <c r="E191" s="29">
        <v>0</v>
      </c>
      <c r="F191" s="29">
        <v>0</v>
      </c>
      <c r="G191" s="29">
        <v>0</v>
      </c>
      <c r="H191" s="29">
        <v>0</v>
      </c>
      <c r="I191" s="29">
        <v>0</v>
      </c>
      <c r="J191" s="29">
        <v>0</v>
      </c>
      <c r="K191" s="49">
        <f t="shared" si="130"/>
        <v>0</v>
      </c>
    </row>
    <row r="192" spans="1:11" ht="15.75" hidden="1" customHeight="1" thickBot="1">
      <c r="A192" s="48"/>
      <c r="B192" s="37"/>
      <c r="C192" s="25" t="s">
        <v>41</v>
      </c>
      <c r="D192" s="25"/>
      <c r="E192" s="29">
        <f t="shared" ref="E192:I192" si="131">E194</f>
        <v>0</v>
      </c>
      <c r="F192" s="29">
        <f t="shared" si="131"/>
        <v>0</v>
      </c>
      <c r="G192" s="29">
        <f t="shared" si="131"/>
        <v>0</v>
      </c>
      <c r="H192" s="29">
        <f t="shared" si="131"/>
        <v>0</v>
      </c>
      <c r="I192" s="29">
        <f t="shared" si="131"/>
        <v>0</v>
      </c>
      <c r="J192" s="29">
        <f t="shared" ref="J192" si="132">J194</f>
        <v>0</v>
      </c>
      <c r="K192" s="49">
        <f t="shared" si="130"/>
        <v>0</v>
      </c>
    </row>
    <row r="193" spans="1:12" ht="15.75" hidden="1" customHeight="1" thickBot="1">
      <c r="A193" s="48"/>
      <c r="B193" s="37"/>
      <c r="C193" s="25" t="s">
        <v>44</v>
      </c>
      <c r="D193" s="25"/>
      <c r="E193" s="29"/>
      <c r="F193" s="29"/>
      <c r="G193" s="29"/>
      <c r="H193" s="29"/>
      <c r="I193" s="29"/>
      <c r="J193" s="29"/>
      <c r="K193" s="49"/>
    </row>
    <row r="194" spans="1:12" ht="30.75" hidden="1" customHeight="1" thickBot="1">
      <c r="A194" s="48"/>
      <c r="B194" s="37"/>
      <c r="C194" s="25" t="s">
        <v>41</v>
      </c>
      <c r="D194" s="25"/>
      <c r="E194" s="29">
        <v>0</v>
      </c>
      <c r="F194" s="29">
        <v>0</v>
      </c>
      <c r="G194" s="29">
        <v>0</v>
      </c>
      <c r="H194" s="29">
        <v>0</v>
      </c>
      <c r="I194" s="29">
        <v>0</v>
      </c>
      <c r="J194" s="29">
        <v>0</v>
      </c>
      <c r="K194" s="49">
        <f t="shared" ref="K194:K196" si="133">E194+F194+G194+H194+I194+J194</f>
        <v>0</v>
      </c>
    </row>
    <row r="195" spans="1:12" ht="30.75" customHeight="1">
      <c r="A195" s="48"/>
      <c r="B195" s="37"/>
      <c r="C195" s="44" t="s">
        <v>57</v>
      </c>
      <c r="D195" s="25">
        <f>D172</f>
        <v>9.49</v>
      </c>
      <c r="E195" s="25">
        <f t="shared" ref="E195:K195" si="134">E172</f>
        <v>35.32</v>
      </c>
      <c r="F195" s="25">
        <f t="shared" si="134"/>
        <v>21.9</v>
      </c>
      <c r="G195" s="25">
        <f t="shared" si="134"/>
        <v>0</v>
      </c>
      <c r="H195" s="25">
        <f t="shared" si="134"/>
        <v>0</v>
      </c>
      <c r="I195" s="25">
        <f t="shared" si="134"/>
        <v>0</v>
      </c>
      <c r="J195" s="25">
        <f t="shared" si="134"/>
        <v>0</v>
      </c>
      <c r="K195" s="75">
        <f t="shared" si="134"/>
        <v>66.709999999999994</v>
      </c>
    </row>
    <row r="196" spans="1:12" ht="50.25" customHeight="1">
      <c r="A196" s="48"/>
      <c r="B196" s="37"/>
      <c r="C196" s="25" t="s">
        <v>44</v>
      </c>
      <c r="D196" s="26">
        <v>0</v>
      </c>
      <c r="E196" s="29">
        <v>0</v>
      </c>
      <c r="F196" s="29">
        <v>0</v>
      </c>
      <c r="G196" s="29">
        <v>286.32</v>
      </c>
      <c r="H196" s="29">
        <v>0</v>
      </c>
      <c r="I196" s="29">
        <v>0</v>
      </c>
      <c r="J196" s="29">
        <v>0</v>
      </c>
      <c r="K196" s="49">
        <f t="shared" si="133"/>
        <v>286.32</v>
      </c>
    </row>
    <row r="197" spans="1:12" ht="24.75" customHeight="1" thickBot="1">
      <c r="A197" s="48"/>
      <c r="B197" s="37"/>
      <c r="C197" s="46" t="s">
        <v>57</v>
      </c>
      <c r="D197" s="53">
        <f>D196</f>
        <v>0</v>
      </c>
      <c r="E197" s="53">
        <f t="shared" ref="E197:K197" si="135">E196</f>
        <v>0</v>
      </c>
      <c r="F197" s="53">
        <f t="shared" si="135"/>
        <v>0</v>
      </c>
      <c r="G197" s="53">
        <f t="shared" si="135"/>
        <v>286.32</v>
      </c>
      <c r="H197" s="53">
        <f t="shared" si="135"/>
        <v>0</v>
      </c>
      <c r="I197" s="53">
        <f t="shared" si="135"/>
        <v>0</v>
      </c>
      <c r="J197" s="53">
        <f t="shared" si="135"/>
        <v>0</v>
      </c>
      <c r="K197" s="77">
        <f t="shared" si="135"/>
        <v>286.32</v>
      </c>
    </row>
    <row r="198" spans="1:12" ht="75.75" customHeight="1">
      <c r="A198" s="106" t="s">
        <v>25</v>
      </c>
      <c r="B198" s="110" t="s">
        <v>47</v>
      </c>
      <c r="C198" s="108"/>
      <c r="D198" s="83">
        <f>D200</f>
        <v>1604.16</v>
      </c>
      <c r="E198" s="20">
        <f t="shared" ref="E198:J198" si="136">E200+E203+E204+E227</f>
        <v>1790.82</v>
      </c>
      <c r="F198" s="57">
        <f t="shared" si="136"/>
        <v>1836.71</v>
      </c>
      <c r="G198" s="20">
        <f t="shared" si="136"/>
        <v>825.02</v>
      </c>
      <c r="H198" s="58">
        <f t="shared" si="136"/>
        <v>3728.8</v>
      </c>
      <c r="I198" s="126">
        <f t="shared" si="136"/>
        <v>77.52</v>
      </c>
      <c r="J198" s="128">
        <f t="shared" si="136"/>
        <v>77.52</v>
      </c>
      <c r="K198" s="123">
        <f>E198+F198+G198+H198+I198+J198+D198</f>
        <v>9940.5499999999993</v>
      </c>
    </row>
    <row r="199" spans="1:12" ht="0.75" customHeight="1" thickBot="1">
      <c r="A199" s="107"/>
      <c r="B199" s="111"/>
      <c r="C199" s="109"/>
      <c r="D199" s="59"/>
      <c r="E199" s="60"/>
      <c r="F199" s="61"/>
      <c r="G199" s="60"/>
      <c r="H199" s="62"/>
      <c r="I199" s="127"/>
      <c r="J199" s="129"/>
      <c r="K199" s="124"/>
    </row>
    <row r="200" spans="1:12">
      <c r="A200" s="48"/>
      <c r="B200" s="37"/>
      <c r="C200" s="43" t="s">
        <v>53</v>
      </c>
      <c r="D200" s="43">
        <f>D207</f>
        <v>1604.16</v>
      </c>
      <c r="E200" s="27">
        <f t="shared" ref="E200:I200" si="137">E203+E204+E207</f>
        <v>1790.82</v>
      </c>
      <c r="F200" s="27">
        <f t="shared" si="137"/>
        <v>1836.71</v>
      </c>
      <c r="G200" s="27">
        <f t="shared" si="137"/>
        <v>825.02</v>
      </c>
      <c r="H200" s="27">
        <f t="shared" si="137"/>
        <v>3728.8</v>
      </c>
      <c r="I200" s="27">
        <f t="shared" si="137"/>
        <v>77.52</v>
      </c>
      <c r="J200" s="27">
        <f t="shared" ref="J200" si="138">J203+J204+J207</f>
        <v>77.52</v>
      </c>
      <c r="K200" s="73">
        <f>I200+J200+D200+E200+F200+G200+H200+0</f>
        <v>9940.5499999999993</v>
      </c>
      <c r="L200" s="13"/>
    </row>
    <row r="201" spans="1:12">
      <c r="A201" s="48"/>
      <c r="B201" s="37"/>
      <c r="C201" s="44" t="s">
        <v>57</v>
      </c>
      <c r="D201" s="25">
        <f>D200</f>
        <v>1604.16</v>
      </c>
      <c r="E201" s="25">
        <f t="shared" ref="E201:G201" si="139">E200</f>
        <v>1790.82</v>
      </c>
      <c r="F201" s="25">
        <f t="shared" si="139"/>
        <v>1836.71</v>
      </c>
      <c r="G201" s="25">
        <f t="shared" si="139"/>
        <v>825.02</v>
      </c>
      <c r="H201" s="29">
        <v>0</v>
      </c>
      <c r="I201" s="29">
        <v>0</v>
      </c>
      <c r="J201" s="29">
        <v>0</v>
      </c>
      <c r="K201" s="49">
        <f t="shared" ref="K201:K202" si="140">I201+J201+D201+E201+F201+G201+H201+0</f>
        <v>6056.7100000000009</v>
      </c>
      <c r="L201" s="13"/>
    </row>
    <row r="202" spans="1:12">
      <c r="A202" s="48"/>
      <c r="B202" s="37"/>
      <c r="C202" s="44" t="s">
        <v>58</v>
      </c>
      <c r="D202" s="25">
        <v>0</v>
      </c>
      <c r="E202" s="29">
        <v>0</v>
      </c>
      <c r="F202" s="29">
        <v>0</v>
      </c>
      <c r="G202" s="29">
        <v>0</v>
      </c>
      <c r="H202" s="29">
        <f>H200</f>
        <v>3728.8</v>
      </c>
      <c r="I202" s="29">
        <f t="shared" ref="I202:J202" si="141">I200</f>
        <v>77.52</v>
      </c>
      <c r="J202" s="29">
        <f t="shared" si="141"/>
        <v>77.52</v>
      </c>
      <c r="K202" s="49">
        <f t="shared" si="140"/>
        <v>3883.84</v>
      </c>
      <c r="L202" s="13"/>
    </row>
    <row r="203" spans="1:12">
      <c r="A203" s="48"/>
      <c r="B203" s="37"/>
      <c r="C203" s="25" t="s">
        <v>3</v>
      </c>
      <c r="D203" s="29">
        <v>0</v>
      </c>
      <c r="E203" s="29">
        <v>0</v>
      </c>
      <c r="F203" s="29">
        <v>0</v>
      </c>
      <c r="G203" s="29">
        <v>0</v>
      </c>
      <c r="H203" s="29">
        <v>0</v>
      </c>
      <c r="I203" s="29">
        <v>0</v>
      </c>
      <c r="J203" s="29">
        <v>0</v>
      </c>
      <c r="K203" s="49">
        <f t="shared" ref="K203:K204" si="142">E203+F203+G203+H203+I203+J203</f>
        <v>0</v>
      </c>
    </row>
    <row r="204" spans="1:12">
      <c r="A204" s="48"/>
      <c r="B204" s="37"/>
      <c r="C204" s="25" t="s">
        <v>4</v>
      </c>
      <c r="D204" s="29">
        <f t="shared" ref="D204" si="143">D206</f>
        <v>0</v>
      </c>
      <c r="E204" s="29">
        <f t="shared" ref="E204:I204" si="144">E206</f>
        <v>0</v>
      </c>
      <c r="F204" s="29">
        <f t="shared" si="144"/>
        <v>0</v>
      </c>
      <c r="G204" s="29">
        <f t="shared" si="144"/>
        <v>0</v>
      </c>
      <c r="H204" s="29">
        <f t="shared" si="144"/>
        <v>0</v>
      </c>
      <c r="I204" s="29">
        <f t="shared" si="144"/>
        <v>0</v>
      </c>
      <c r="J204" s="29">
        <f t="shared" ref="J204" si="145">J206</f>
        <v>0</v>
      </c>
      <c r="K204" s="49">
        <f t="shared" si="142"/>
        <v>0</v>
      </c>
      <c r="L204" s="11"/>
    </row>
    <row r="205" spans="1:12">
      <c r="A205" s="48"/>
      <c r="B205" s="37"/>
      <c r="C205" s="25" t="s">
        <v>5</v>
      </c>
      <c r="D205" s="29"/>
      <c r="E205" s="29"/>
      <c r="F205" s="29"/>
      <c r="G205" s="29"/>
      <c r="H205" s="29"/>
      <c r="I205" s="29"/>
      <c r="J205" s="29"/>
      <c r="K205" s="49"/>
    </row>
    <row r="206" spans="1:12" ht="60">
      <c r="A206" s="48"/>
      <c r="B206" s="37"/>
      <c r="C206" s="25" t="s">
        <v>41</v>
      </c>
      <c r="D206" s="29">
        <v>0</v>
      </c>
      <c r="E206" s="29">
        <v>0</v>
      </c>
      <c r="F206" s="29">
        <v>0</v>
      </c>
      <c r="G206" s="29">
        <v>0</v>
      </c>
      <c r="H206" s="29">
        <v>0</v>
      </c>
      <c r="I206" s="29">
        <v>0</v>
      </c>
      <c r="J206" s="29">
        <v>0</v>
      </c>
      <c r="K206" s="49">
        <f t="shared" ref="K206" si="146">E206+F206+G206+H206+I206+J206</f>
        <v>0</v>
      </c>
    </row>
    <row r="207" spans="1:12">
      <c r="A207" s="48"/>
      <c r="B207" s="37"/>
      <c r="C207" s="25" t="s">
        <v>6</v>
      </c>
      <c r="D207" s="25">
        <f>D212</f>
        <v>1604.16</v>
      </c>
      <c r="E207" s="29">
        <f t="shared" ref="E207:I207" si="147">E212+E215+E217</f>
        <v>1790.82</v>
      </c>
      <c r="F207" s="29">
        <f t="shared" si="147"/>
        <v>1836.71</v>
      </c>
      <c r="G207" s="29">
        <f t="shared" si="147"/>
        <v>825.02</v>
      </c>
      <c r="H207" s="29">
        <f t="shared" si="147"/>
        <v>3728.8</v>
      </c>
      <c r="I207" s="29">
        <f t="shared" si="147"/>
        <v>77.52</v>
      </c>
      <c r="J207" s="29">
        <f t="shared" ref="J207" si="148">J212+J215+J217</f>
        <v>77.52</v>
      </c>
      <c r="K207" s="49">
        <f>D207+E207+F207+G207+H207+0+I207+J207</f>
        <v>9940.5500000000029</v>
      </c>
    </row>
    <row r="208" spans="1:12">
      <c r="A208" s="48"/>
      <c r="B208" s="37"/>
      <c r="C208" s="44" t="s">
        <v>57</v>
      </c>
      <c r="D208" s="25">
        <f>D207</f>
        <v>1604.16</v>
      </c>
      <c r="E208" s="25">
        <f t="shared" ref="E208:G208" si="149">E207</f>
        <v>1790.82</v>
      </c>
      <c r="F208" s="25">
        <f t="shared" si="149"/>
        <v>1836.71</v>
      </c>
      <c r="G208" s="25">
        <f t="shared" si="149"/>
        <v>825.02</v>
      </c>
      <c r="H208" s="29">
        <v>0</v>
      </c>
      <c r="I208" s="29">
        <v>0</v>
      </c>
      <c r="J208" s="29">
        <v>0</v>
      </c>
      <c r="K208" s="49">
        <f t="shared" ref="K208:K209" si="150">D208+E208+F208+G208+H208+0+I208+J208</f>
        <v>6056.7100000000009</v>
      </c>
    </row>
    <row r="209" spans="1:11">
      <c r="A209" s="48"/>
      <c r="B209" s="37"/>
      <c r="C209" s="44" t="s">
        <v>58</v>
      </c>
      <c r="D209" s="26">
        <v>0</v>
      </c>
      <c r="E209" s="29">
        <v>0</v>
      </c>
      <c r="F209" s="29">
        <v>0</v>
      </c>
      <c r="G209" s="29">
        <v>0</v>
      </c>
      <c r="H209" s="29">
        <f>H207</f>
        <v>3728.8</v>
      </c>
      <c r="I209" s="29">
        <f t="shared" ref="I209:J209" si="151">I207</f>
        <v>77.52</v>
      </c>
      <c r="J209" s="29">
        <f t="shared" si="151"/>
        <v>77.52</v>
      </c>
      <c r="K209" s="49">
        <f t="shared" si="150"/>
        <v>3883.84</v>
      </c>
    </row>
    <row r="210" spans="1:11">
      <c r="A210" s="48"/>
      <c r="B210" s="37"/>
      <c r="C210" s="25" t="s">
        <v>5</v>
      </c>
      <c r="D210" s="25"/>
      <c r="E210" s="29"/>
      <c r="F210" s="29"/>
      <c r="G210" s="29"/>
      <c r="H210" s="29"/>
      <c r="I210" s="29"/>
      <c r="J210" s="29"/>
      <c r="K210" s="49"/>
    </row>
    <row r="211" spans="1:11" ht="75">
      <c r="A211" s="48"/>
      <c r="B211" s="37"/>
      <c r="C211" s="25" t="s">
        <v>42</v>
      </c>
      <c r="D211" s="29">
        <v>0</v>
      </c>
      <c r="E211" s="29">
        <v>0</v>
      </c>
      <c r="F211" s="29">
        <v>0</v>
      </c>
      <c r="G211" s="29">
        <v>0</v>
      </c>
      <c r="H211" s="29">
        <v>0</v>
      </c>
      <c r="I211" s="29">
        <v>0</v>
      </c>
      <c r="J211" s="29">
        <v>0</v>
      </c>
      <c r="K211" s="49">
        <v>0</v>
      </c>
    </row>
    <row r="212" spans="1:11" ht="60">
      <c r="A212" s="48"/>
      <c r="B212" s="37"/>
      <c r="C212" s="25" t="s">
        <v>41</v>
      </c>
      <c r="D212" s="25">
        <v>1604.16</v>
      </c>
      <c r="E212" s="29">
        <v>1790.82</v>
      </c>
      <c r="F212" s="29">
        <v>1836.71</v>
      </c>
      <c r="G212" s="29">
        <v>808.02</v>
      </c>
      <c r="H212" s="29">
        <v>3628.84</v>
      </c>
      <c r="I212" s="29">
        <v>0</v>
      </c>
      <c r="J212" s="29">
        <v>0</v>
      </c>
      <c r="K212" s="49">
        <f>D212+E212+F212+G212+H212</f>
        <v>9668.5500000000011</v>
      </c>
    </row>
    <row r="213" spans="1:11">
      <c r="A213" s="48"/>
      <c r="B213" s="37"/>
      <c r="C213" s="44" t="s">
        <v>57</v>
      </c>
      <c r="D213" s="25">
        <f>D212</f>
        <v>1604.16</v>
      </c>
      <c r="E213" s="25">
        <f t="shared" ref="E213:G213" si="152">E212</f>
        <v>1790.82</v>
      </c>
      <c r="F213" s="25">
        <f t="shared" si="152"/>
        <v>1836.71</v>
      </c>
      <c r="G213" s="25">
        <f t="shared" si="152"/>
        <v>808.02</v>
      </c>
      <c r="H213" s="29">
        <v>0</v>
      </c>
      <c r="I213" s="29">
        <v>0</v>
      </c>
      <c r="J213" s="29">
        <v>0</v>
      </c>
      <c r="K213" s="49">
        <f t="shared" ref="K213:K214" si="153">D213+E213+F213+G213+H213</f>
        <v>6039.7100000000009</v>
      </c>
    </row>
    <row r="214" spans="1:11">
      <c r="A214" s="48"/>
      <c r="B214" s="37"/>
      <c r="C214" s="44" t="s">
        <v>58</v>
      </c>
      <c r="D214" s="26">
        <v>0</v>
      </c>
      <c r="E214" s="29">
        <v>0</v>
      </c>
      <c r="F214" s="29">
        <v>0</v>
      </c>
      <c r="G214" s="29">
        <v>0</v>
      </c>
      <c r="H214" s="29">
        <f>H212</f>
        <v>3628.84</v>
      </c>
      <c r="I214" s="29">
        <f t="shared" ref="I214:J214" si="154">I212</f>
        <v>0</v>
      </c>
      <c r="J214" s="29">
        <f t="shared" si="154"/>
        <v>0</v>
      </c>
      <c r="K214" s="49">
        <f t="shared" si="153"/>
        <v>3628.84</v>
      </c>
    </row>
    <row r="215" spans="1:11" ht="60">
      <c r="A215" s="48"/>
      <c r="B215" s="37"/>
      <c r="C215" s="25" t="s">
        <v>43</v>
      </c>
      <c r="D215" s="29">
        <v>0</v>
      </c>
      <c r="E215" s="29">
        <v>0</v>
      </c>
      <c r="F215" s="29">
        <v>0</v>
      </c>
      <c r="G215" s="29">
        <v>0</v>
      </c>
      <c r="H215" s="29">
        <v>22.44</v>
      </c>
      <c r="I215" s="29">
        <v>0</v>
      </c>
      <c r="J215" s="29">
        <v>0</v>
      </c>
      <c r="K215" s="49">
        <f>E215+F215+G215+H215+I215+J215</f>
        <v>22.44</v>
      </c>
    </row>
    <row r="216" spans="1:11">
      <c r="A216" s="48"/>
      <c r="B216" s="37"/>
      <c r="C216" s="44" t="s">
        <v>58</v>
      </c>
      <c r="D216" s="29">
        <f>D215</f>
        <v>0</v>
      </c>
      <c r="E216" s="29">
        <f t="shared" ref="E216:K216" si="155">E215</f>
        <v>0</v>
      </c>
      <c r="F216" s="29">
        <f t="shared" si="155"/>
        <v>0</v>
      </c>
      <c r="G216" s="29">
        <f t="shared" si="155"/>
        <v>0</v>
      </c>
      <c r="H216" s="29">
        <f t="shared" si="155"/>
        <v>22.44</v>
      </c>
      <c r="I216" s="29">
        <f t="shared" si="155"/>
        <v>0</v>
      </c>
      <c r="J216" s="29">
        <f t="shared" si="155"/>
        <v>0</v>
      </c>
      <c r="K216" s="70">
        <f t="shared" si="155"/>
        <v>22.44</v>
      </c>
    </row>
    <row r="217" spans="1:11" ht="60">
      <c r="A217" s="48"/>
      <c r="B217" s="37"/>
      <c r="C217" s="25" t="s">
        <v>44</v>
      </c>
      <c r="D217" s="29">
        <v>0</v>
      </c>
      <c r="E217" s="29">
        <v>0</v>
      </c>
      <c r="F217" s="29">
        <v>0</v>
      </c>
      <c r="G217" s="29">
        <v>17</v>
      </c>
      <c r="H217" s="29">
        <v>77.52</v>
      </c>
      <c r="I217" s="29">
        <v>77.52</v>
      </c>
      <c r="J217" s="29">
        <v>77.52</v>
      </c>
      <c r="K217" s="49">
        <f>E217+F217+G217+H217+I217+J217</f>
        <v>249.56</v>
      </c>
    </row>
    <row r="218" spans="1:11">
      <c r="A218" s="48"/>
      <c r="B218" s="37"/>
      <c r="C218" s="44" t="s">
        <v>57</v>
      </c>
      <c r="D218" s="29">
        <f>D217</f>
        <v>0</v>
      </c>
      <c r="E218" s="29">
        <f t="shared" ref="E218:G218" si="156">E217</f>
        <v>0</v>
      </c>
      <c r="F218" s="29">
        <f t="shared" si="156"/>
        <v>0</v>
      </c>
      <c r="G218" s="29">
        <f t="shared" si="156"/>
        <v>17</v>
      </c>
      <c r="H218" s="29">
        <v>0</v>
      </c>
      <c r="I218" s="29">
        <v>0</v>
      </c>
      <c r="J218" s="29">
        <v>0</v>
      </c>
      <c r="K218" s="49">
        <f t="shared" ref="K218:K219" si="157">E218+F218+G218+H218+I218+J218</f>
        <v>17</v>
      </c>
    </row>
    <row r="219" spans="1:11">
      <c r="A219" s="48"/>
      <c r="B219" s="37"/>
      <c r="C219" s="44" t="s">
        <v>58</v>
      </c>
      <c r="D219" s="29">
        <v>0</v>
      </c>
      <c r="E219" s="29">
        <v>0</v>
      </c>
      <c r="F219" s="29">
        <v>0</v>
      </c>
      <c r="G219" s="29">
        <v>0</v>
      </c>
      <c r="H219" s="29">
        <f>H217</f>
        <v>77.52</v>
      </c>
      <c r="I219" s="29">
        <f t="shared" ref="I219:J219" si="158">I217</f>
        <v>77.52</v>
      </c>
      <c r="J219" s="29">
        <f t="shared" si="158"/>
        <v>77.52</v>
      </c>
      <c r="K219" s="49">
        <f t="shared" si="157"/>
        <v>232.56</v>
      </c>
    </row>
    <row r="220" spans="1:11" ht="75">
      <c r="A220" s="48"/>
      <c r="B220" s="37"/>
      <c r="C220" s="25" t="s">
        <v>45</v>
      </c>
      <c r="D220" s="29">
        <v>0</v>
      </c>
      <c r="E220" s="29">
        <v>0</v>
      </c>
      <c r="F220" s="29">
        <v>0</v>
      </c>
      <c r="G220" s="29">
        <v>0</v>
      </c>
      <c r="H220" s="29">
        <v>0</v>
      </c>
      <c r="I220" s="29">
        <v>0</v>
      </c>
      <c r="J220" s="29">
        <v>0</v>
      </c>
      <c r="K220" s="49">
        <f>E220+F220+G220+H220+I220+J220</f>
        <v>0</v>
      </c>
    </row>
    <row r="221" spans="1:11">
      <c r="A221" s="48"/>
      <c r="B221" s="37"/>
      <c r="C221" s="25" t="s">
        <v>10</v>
      </c>
      <c r="D221" s="29">
        <v>0</v>
      </c>
      <c r="E221" s="29">
        <v>0</v>
      </c>
      <c r="F221" s="29">
        <v>0</v>
      </c>
      <c r="G221" s="29">
        <v>0</v>
      </c>
      <c r="H221" s="29">
        <v>0</v>
      </c>
      <c r="I221" s="29">
        <v>0</v>
      </c>
      <c r="J221" s="29">
        <v>0</v>
      </c>
      <c r="K221" s="49">
        <f t="shared" ref="K221" si="159">E221+F221+G221+H221+I221+J221</f>
        <v>0</v>
      </c>
    </row>
    <row r="222" spans="1:11">
      <c r="A222" s="48"/>
      <c r="B222" s="37"/>
      <c r="C222" s="25" t="s">
        <v>5</v>
      </c>
      <c r="D222" s="29"/>
      <c r="E222" s="29"/>
      <c r="F222" s="29"/>
      <c r="G222" s="29"/>
      <c r="H222" s="29"/>
      <c r="I222" s="29"/>
      <c r="J222" s="29"/>
      <c r="K222" s="49"/>
    </row>
    <row r="223" spans="1:11" ht="30">
      <c r="A223" s="48"/>
      <c r="B223" s="37"/>
      <c r="C223" s="25" t="s">
        <v>7</v>
      </c>
      <c r="D223" s="29">
        <v>0</v>
      </c>
      <c r="E223" s="29">
        <v>0</v>
      </c>
      <c r="F223" s="29">
        <v>0</v>
      </c>
      <c r="G223" s="29">
        <v>0</v>
      </c>
      <c r="H223" s="29">
        <v>0</v>
      </c>
      <c r="I223" s="29">
        <v>0</v>
      </c>
      <c r="J223" s="29">
        <v>0</v>
      </c>
      <c r="K223" s="49">
        <f t="shared" ref="K223:K225" si="160">E223+F223+G223+H223+I223+J223</f>
        <v>0</v>
      </c>
    </row>
    <row r="224" spans="1:11" ht="30">
      <c r="A224" s="48"/>
      <c r="B224" s="37"/>
      <c r="C224" s="25" t="s">
        <v>8</v>
      </c>
      <c r="D224" s="29">
        <v>0</v>
      </c>
      <c r="E224" s="29">
        <v>0</v>
      </c>
      <c r="F224" s="29">
        <v>0</v>
      </c>
      <c r="G224" s="29">
        <v>0</v>
      </c>
      <c r="H224" s="29">
        <v>0</v>
      </c>
      <c r="I224" s="29">
        <v>0</v>
      </c>
      <c r="J224" s="29">
        <v>0</v>
      </c>
      <c r="K224" s="49">
        <f t="shared" si="160"/>
        <v>0</v>
      </c>
    </row>
    <row r="225" spans="1:11">
      <c r="A225" s="48"/>
      <c r="B225" s="37"/>
      <c r="C225" s="25" t="s">
        <v>39</v>
      </c>
      <c r="D225" s="29">
        <f t="shared" ref="D225:J225" si="161">D227</f>
        <v>0</v>
      </c>
      <c r="E225" s="29">
        <f t="shared" si="161"/>
        <v>0</v>
      </c>
      <c r="F225" s="29">
        <f t="shared" si="161"/>
        <v>0</v>
      </c>
      <c r="G225" s="29">
        <f t="shared" si="161"/>
        <v>0</v>
      </c>
      <c r="H225" s="29">
        <f t="shared" si="161"/>
        <v>0</v>
      </c>
      <c r="I225" s="29">
        <f t="shared" si="161"/>
        <v>0</v>
      </c>
      <c r="J225" s="29">
        <f t="shared" si="161"/>
        <v>0</v>
      </c>
      <c r="K225" s="49">
        <f t="shared" si="160"/>
        <v>0</v>
      </c>
    </row>
    <row r="226" spans="1:11" ht="1.5" customHeight="1" thickBot="1">
      <c r="A226" s="48"/>
      <c r="B226" s="37"/>
      <c r="C226" s="25" t="s">
        <v>5</v>
      </c>
      <c r="D226" s="14"/>
      <c r="E226" s="29"/>
      <c r="F226" s="51"/>
      <c r="G226" s="29"/>
      <c r="H226" s="29"/>
      <c r="I226" s="29"/>
      <c r="J226" s="29"/>
      <c r="K226" s="49"/>
    </row>
    <row r="227" spans="1:11" ht="60.75" hidden="1" thickBot="1">
      <c r="A227" s="48"/>
      <c r="B227" s="37"/>
      <c r="C227" s="54" t="s">
        <v>41</v>
      </c>
      <c r="D227" s="15">
        <v>0</v>
      </c>
      <c r="E227" s="9">
        <v>0</v>
      </c>
      <c r="F227" s="10">
        <v>0</v>
      </c>
      <c r="G227" s="9">
        <v>0</v>
      </c>
      <c r="H227" s="9">
        <v>0</v>
      </c>
      <c r="I227" s="9">
        <v>0</v>
      </c>
      <c r="J227" s="9">
        <v>0</v>
      </c>
      <c r="K227" s="78">
        <f t="shared" ref="K227" si="162">E227+F227+G227+H227+I227+J227</f>
        <v>0</v>
      </c>
    </row>
    <row r="228" spans="1:11" ht="84.75" customHeight="1">
      <c r="A228" s="106" t="s">
        <v>24</v>
      </c>
      <c r="B228" s="110" t="s">
        <v>30</v>
      </c>
      <c r="C228" s="108"/>
      <c r="D228" s="64">
        <f>D230</f>
        <v>2721.57</v>
      </c>
      <c r="E228" s="20">
        <f t="shared" ref="E228:I228" si="163">E230+E233+E234+E255</f>
        <v>3197.6400000000003</v>
      </c>
      <c r="F228" s="57">
        <f t="shared" si="163"/>
        <v>3198.07</v>
      </c>
      <c r="G228" s="20">
        <f t="shared" si="163"/>
        <v>2497.62</v>
      </c>
      <c r="H228" s="58">
        <f t="shared" si="163"/>
        <v>0</v>
      </c>
      <c r="I228" s="132">
        <f t="shared" si="163"/>
        <v>0</v>
      </c>
      <c r="J228" s="134">
        <f t="shared" ref="J228" si="164">J230+J233+J234+J255</f>
        <v>0</v>
      </c>
      <c r="K228" s="130">
        <f>E228+F228+G228+H228+I228+J228+D228</f>
        <v>11614.900000000001</v>
      </c>
    </row>
    <row r="229" spans="1:11" ht="45" customHeight="1" thickBot="1">
      <c r="A229" s="107"/>
      <c r="B229" s="111"/>
      <c r="C229" s="109"/>
      <c r="D229" s="65"/>
      <c r="E229" s="60"/>
      <c r="F229" s="61"/>
      <c r="G229" s="60"/>
      <c r="H229" s="62"/>
      <c r="I229" s="133"/>
      <c r="J229" s="135"/>
      <c r="K229" s="131"/>
    </row>
    <row r="230" spans="1:11">
      <c r="A230" s="48"/>
      <c r="B230" s="37"/>
      <c r="C230" s="43" t="s">
        <v>53</v>
      </c>
      <c r="D230" s="63">
        <f>D233+D234+D237</f>
        <v>2721.57</v>
      </c>
      <c r="E230" s="27">
        <f t="shared" ref="E230:I230" si="165">E233+E234+E237</f>
        <v>3197.6400000000003</v>
      </c>
      <c r="F230" s="27">
        <f t="shared" si="165"/>
        <v>3198.07</v>
      </c>
      <c r="G230" s="27">
        <f t="shared" si="165"/>
        <v>2497.62</v>
      </c>
      <c r="H230" s="27">
        <f t="shared" si="165"/>
        <v>0</v>
      </c>
      <c r="I230" s="27">
        <f t="shared" si="165"/>
        <v>0</v>
      </c>
      <c r="J230" s="27">
        <f t="shared" ref="J230" si="166">J233+J234+J237</f>
        <v>0</v>
      </c>
      <c r="K230" s="73">
        <f>D230+E230+F230+G230</f>
        <v>11614.900000000001</v>
      </c>
    </row>
    <row r="231" spans="1:11">
      <c r="A231" s="48"/>
      <c r="B231" s="37"/>
      <c r="C231" s="44" t="s">
        <v>57</v>
      </c>
      <c r="D231" s="45">
        <f>D230</f>
        <v>2721.57</v>
      </c>
      <c r="E231" s="45">
        <f t="shared" ref="E231:K231" si="167">E230</f>
        <v>3197.6400000000003</v>
      </c>
      <c r="F231" s="45">
        <f t="shared" si="167"/>
        <v>3198.07</v>
      </c>
      <c r="G231" s="45">
        <f t="shared" si="167"/>
        <v>2497.62</v>
      </c>
      <c r="H231" s="45">
        <f t="shared" si="167"/>
        <v>0</v>
      </c>
      <c r="I231" s="45">
        <f t="shared" si="167"/>
        <v>0</v>
      </c>
      <c r="J231" s="45">
        <f t="shared" si="167"/>
        <v>0</v>
      </c>
      <c r="K231" s="79">
        <f t="shared" si="167"/>
        <v>11614.900000000001</v>
      </c>
    </row>
    <row r="232" spans="1:11">
      <c r="A232" s="48"/>
      <c r="B232" s="37"/>
      <c r="C232" s="44" t="s">
        <v>58</v>
      </c>
      <c r="D232" s="45">
        <f>D233</f>
        <v>0</v>
      </c>
      <c r="E232" s="45">
        <f t="shared" ref="E232:K232" si="168">E233</f>
        <v>0</v>
      </c>
      <c r="F232" s="45">
        <f t="shared" si="168"/>
        <v>0</v>
      </c>
      <c r="G232" s="45">
        <f t="shared" si="168"/>
        <v>0</v>
      </c>
      <c r="H232" s="45">
        <f t="shared" si="168"/>
        <v>0</v>
      </c>
      <c r="I232" s="45">
        <f t="shared" si="168"/>
        <v>0</v>
      </c>
      <c r="J232" s="45">
        <f t="shared" si="168"/>
        <v>0</v>
      </c>
      <c r="K232" s="79">
        <f t="shared" si="168"/>
        <v>0</v>
      </c>
    </row>
    <row r="233" spans="1:11">
      <c r="A233" s="48"/>
      <c r="B233" s="37"/>
      <c r="C233" s="25" t="s">
        <v>3</v>
      </c>
      <c r="D233" s="29">
        <v>0</v>
      </c>
      <c r="E233" s="29">
        <v>0</v>
      </c>
      <c r="F233" s="29">
        <v>0</v>
      </c>
      <c r="G233" s="29">
        <v>0</v>
      </c>
      <c r="H233" s="29">
        <v>0</v>
      </c>
      <c r="I233" s="29">
        <v>0</v>
      </c>
      <c r="J233" s="29">
        <v>0</v>
      </c>
      <c r="K233" s="49">
        <f t="shared" ref="K233:K234" si="169">E233+F233+G233+H233+I233+J233</f>
        <v>0</v>
      </c>
    </row>
    <row r="234" spans="1:11">
      <c r="A234" s="48"/>
      <c r="B234" s="37"/>
      <c r="C234" s="25" t="s">
        <v>4</v>
      </c>
      <c r="D234" s="29">
        <f t="shared" ref="D234" si="170">D236</f>
        <v>0</v>
      </c>
      <c r="E234" s="29">
        <f t="shared" ref="E234:I234" si="171">E236</f>
        <v>0</v>
      </c>
      <c r="F234" s="29">
        <f t="shared" si="171"/>
        <v>0</v>
      </c>
      <c r="G234" s="29">
        <f t="shared" si="171"/>
        <v>0</v>
      </c>
      <c r="H234" s="29">
        <f t="shared" si="171"/>
        <v>0</v>
      </c>
      <c r="I234" s="29">
        <f t="shared" si="171"/>
        <v>0</v>
      </c>
      <c r="J234" s="29">
        <f t="shared" ref="J234" si="172">J236</f>
        <v>0</v>
      </c>
      <c r="K234" s="49">
        <f t="shared" si="169"/>
        <v>0</v>
      </c>
    </row>
    <row r="235" spans="1:11">
      <c r="A235" s="48"/>
      <c r="B235" s="37"/>
      <c r="C235" s="25" t="s">
        <v>5</v>
      </c>
      <c r="D235" s="25"/>
      <c r="E235" s="29"/>
      <c r="F235" s="29"/>
      <c r="G235" s="29"/>
      <c r="H235" s="29"/>
      <c r="I235" s="29"/>
      <c r="J235" s="29"/>
      <c r="K235" s="49"/>
    </row>
    <row r="236" spans="1:11" ht="45.75" customHeight="1">
      <c r="A236" s="48"/>
      <c r="B236" s="37"/>
      <c r="C236" s="25" t="s">
        <v>41</v>
      </c>
      <c r="D236" s="26">
        <v>0</v>
      </c>
      <c r="E236" s="29">
        <v>0</v>
      </c>
      <c r="F236" s="29">
        <v>0</v>
      </c>
      <c r="G236" s="29">
        <v>0</v>
      </c>
      <c r="H236" s="29">
        <v>0</v>
      </c>
      <c r="I236" s="29">
        <v>0</v>
      </c>
      <c r="J236" s="29">
        <v>0</v>
      </c>
      <c r="K236" s="49">
        <f t="shared" ref="K236" si="173">E236+F236+G236+H236+I236+J236</f>
        <v>0</v>
      </c>
    </row>
    <row r="237" spans="1:11">
      <c r="A237" s="48"/>
      <c r="B237" s="37"/>
      <c r="C237" s="25" t="s">
        <v>6</v>
      </c>
      <c r="D237" s="29">
        <f t="shared" ref="D237:I237" si="174">D242+D244+D245</f>
        <v>2721.57</v>
      </c>
      <c r="E237" s="29">
        <f t="shared" si="174"/>
        <v>3197.6400000000003</v>
      </c>
      <c r="F237" s="29">
        <f t="shared" si="174"/>
        <v>3198.07</v>
      </c>
      <c r="G237" s="29">
        <f t="shared" si="174"/>
        <v>2497.62</v>
      </c>
      <c r="H237" s="29">
        <f t="shared" si="174"/>
        <v>0</v>
      </c>
      <c r="I237" s="29">
        <f t="shared" si="174"/>
        <v>0</v>
      </c>
      <c r="J237" s="29">
        <f t="shared" ref="J237" si="175">J242+J244+J245</f>
        <v>0</v>
      </c>
      <c r="K237" s="49">
        <f>D237+E237+F237+G237+H237</f>
        <v>11614.900000000001</v>
      </c>
    </row>
    <row r="238" spans="1:11">
      <c r="A238" s="48"/>
      <c r="B238" s="37"/>
      <c r="C238" s="44" t="s">
        <v>57</v>
      </c>
      <c r="D238" s="29">
        <f>D237</f>
        <v>2721.57</v>
      </c>
      <c r="E238" s="29">
        <f t="shared" ref="E238:K238" si="176">E237</f>
        <v>3197.6400000000003</v>
      </c>
      <c r="F238" s="29">
        <f t="shared" si="176"/>
        <v>3198.07</v>
      </c>
      <c r="G238" s="29">
        <f t="shared" si="176"/>
        <v>2497.62</v>
      </c>
      <c r="H238" s="29">
        <f t="shared" si="176"/>
        <v>0</v>
      </c>
      <c r="I238" s="29">
        <f t="shared" si="176"/>
        <v>0</v>
      </c>
      <c r="J238" s="29">
        <f t="shared" si="176"/>
        <v>0</v>
      </c>
      <c r="K238" s="70">
        <f t="shared" si="176"/>
        <v>11614.900000000001</v>
      </c>
    </row>
    <row r="239" spans="1:11">
      <c r="A239" s="48"/>
      <c r="B239" s="37"/>
      <c r="C239" s="44" t="s">
        <v>58</v>
      </c>
      <c r="D239" s="29">
        <v>0</v>
      </c>
      <c r="E239" s="29">
        <v>0</v>
      </c>
      <c r="F239" s="29">
        <v>0</v>
      </c>
      <c r="G239" s="29">
        <v>0</v>
      </c>
      <c r="H239" s="29">
        <v>0</v>
      </c>
      <c r="I239" s="29">
        <v>0</v>
      </c>
      <c r="J239" s="29">
        <v>0</v>
      </c>
      <c r="K239" s="49">
        <v>0</v>
      </c>
    </row>
    <row r="240" spans="1:11">
      <c r="A240" s="48"/>
      <c r="B240" s="37"/>
      <c r="C240" s="25" t="s">
        <v>5</v>
      </c>
      <c r="D240" s="25"/>
      <c r="E240" s="29"/>
      <c r="F240" s="29"/>
      <c r="G240" s="29"/>
      <c r="H240" s="29"/>
      <c r="I240" s="29"/>
      <c r="J240" s="29"/>
      <c r="K240" s="49"/>
    </row>
    <row r="241" spans="1:11" ht="75">
      <c r="A241" s="48"/>
      <c r="B241" s="37"/>
      <c r="C241" s="25" t="s">
        <v>42</v>
      </c>
      <c r="D241" s="26">
        <v>0</v>
      </c>
      <c r="E241" s="29">
        <v>0</v>
      </c>
      <c r="F241" s="29">
        <v>0</v>
      </c>
      <c r="G241" s="29">
        <v>0</v>
      </c>
      <c r="H241" s="29">
        <v>0</v>
      </c>
      <c r="I241" s="29">
        <v>0</v>
      </c>
      <c r="J241" s="29">
        <v>0</v>
      </c>
      <c r="K241" s="49">
        <v>0</v>
      </c>
    </row>
    <row r="242" spans="1:11" ht="60">
      <c r="A242" s="48"/>
      <c r="B242" s="37"/>
      <c r="C242" s="25" t="s">
        <v>41</v>
      </c>
      <c r="D242" s="25">
        <v>2721.57</v>
      </c>
      <c r="E242" s="29">
        <v>2867.36</v>
      </c>
      <c r="F242" s="29">
        <v>2788.34</v>
      </c>
      <c r="G242" s="29">
        <v>2340.62</v>
      </c>
      <c r="H242" s="29">
        <v>0</v>
      </c>
      <c r="I242" s="29">
        <v>0</v>
      </c>
      <c r="J242" s="29">
        <v>0</v>
      </c>
      <c r="K242" s="49">
        <f>D242+E242+F242+G242</f>
        <v>10717.89</v>
      </c>
    </row>
    <row r="243" spans="1:11">
      <c r="A243" s="48"/>
      <c r="B243" s="37"/>
      <c r="C243" s="44" t="s">
        <v>57</v>
      </c>
      <c r="D243" s="25">
        <f>D242</f>
        <v>2721.57</v>
      </c>
      <c r="E243" s="25">
        <f t="shared" ref="E243:K243" si="177">E242</f>
        <v>2867.36</v>
      </c>
      <c r="F243" s="25">
        <f t="shared" si="177"/>
        <v>2788.34</v>
      </c>
      <c r="G243" s="25">
        <f t="shared" si="177"/>
        <v>2340.62</v>
      </c>
      <c r="H243" s="25">
        <f t="shared" si="177"/>
        <v>0</v>
      </c>
      <c r="I243" s="25">
        <f t="shared" si="177"/>
        <v>0</v>
      </c>
      <c r="J243" s="25">
        <f t="shared" si="177"/>
        <v>0</v>
      </c>
      <c r="K243" s="75">
        <f t="shared" si="177"/>
        <v>10717.89</v>
      </c>
    </row>
    <row r="244" spans="1:11" ht="60">
      <c r="A244" s="48"/>
      <c r="B244" s="37"/>
      <c r="C244" s="25" t="s">
        <v>43</v>
      </c>
      <c r="D244" s="29">
        <v>0</v>
      </c>
      <c r="E244" s="29">
        <v>0</v>
      </c>
      <c r="F244" s="29">
        <v>0</v>
      </c>
      <c r="G244" s="29">
        <v>0</v>
      </c>
      <c r="H244" s="29">
        <v>0</v>
      </c>
      <c r="I244" s="29">
        <v>0</v>
      </c>
      <c r="J244" s="29">
        <v>0</v>
      </c>
      <c r="K244" s="49">
        <f>E244+F244+G244+H244+I244+J244</f>
        <v>0</v>
      </c>
    </row>
    <row r="245" spans="1:11" ht="60">
      <c r="A245" s="48"/>
      <c r="B245" s="37"/>
      <c r="C245" s="25" t="s">
        <v>44</v>
      </c>
      <c r="D245" s="29">
        <f t="shared" ref="D245" si="178">D248</f>
        <v>0</v>
      </c>
      <c r="E245" s="29">
        <v>330.28</v>
      </c>
      <c r="F245" s="29">
        <v>409.73</v>
      </c>
      <c r="G245" s="29">
        <v>157</v>
      </c>
      <c r="H245" s="29">
        <v>0</v>
      </c>
      <c r="I245" s="29">
        <v>0</v>
      </c>
      <c r="J245" s="29">
        <v>0</v>
      </c>
      <c r="K245" s="49">
        <f>D245+E245+F245+G245</f>
        <v>897.01</v>
      </c>
    </row>
    <row r="246" spans="1:11">
      <c r="A246" s="48"/>
      <c r="B246" s="37"/>
      <c r="C246" s="44" t="s">
        <v>57</v>
      </c>
      <c r="D246" s="29">
        <f>D245</f>
        <v>0</v>
      </c>
      <c r="E246" s="29">
        <f t="shared" ref="E246:K246" si="179">E245</f>
        <v>330.28</v>
      </c>
      <c r="F246" s="29">
        <f t="shared" si="179"/>
        <v>409.73</v>
      </c>
      <c r="G246" s="29">
        <f t="shared" si="179"/>
        <v>157</v>
      </c>
      <c r="H246" s="29">
        <f t="shared" si="179"/>
        <v>0</v>
      </c>
      <c r="I246" s="29">
        <f t="shared" si="179"/>
        <v>0</v>
      </c>
      <c r="J246" s="29">
        <f t="shared" si="179"/>
        <v>0</v>
      </c>
      <c r="K246" s="70">
        <f t="shared" si="179"/>
        <v>897.01</v>
      </c>
    </row>
    <row r="247" spans="1:11" ht="75">
      <c r="A247" s="48"/>
      <c r="B247" s="37"/>
      <c r="C247" s="25" t="s">
        <v>45</v>
      </c>
      <c r="D247" s="29">
        <v>0</v>
      </c>
      <c r="E247" s="29">
        <v>0</v>
      </c>
      <c r="F247" s="29">
        <v>0</v>
      </c>
      <c r="G247" s="29">
        <v>0</v>
      </c>
      <c r="H247" s="29">
        <v>0</v>
      </c>
      <c r="I247" s="29">
        <v>0</v>
      </c>
      <c r="J247" s="29">
        <v>0</v>
      </c>
      <c r="K247" s="49">
        <f>E247+F247+G247+H247+I247+J247</f>
        <v>0</v>
      </c>
    </row>
    <row r="248" spans="1:11" ht="14.25" customHeight="1">
      <c r="A248" s="48"/>
      <c r="B248" s="37"/>
      <c r="C248" s="25" t="s">
        <v>10</v>
      </c>
      <c r="D248" s="17">
        <f t="shared" ref="D248" si="180">D482</f>
        <v>0</v>
      </c>
      <c r="E248" s="29">
        <f t="shared" ref="E248:I248" si="181">E250</f>
        <v>0</v>
      </c>
      <c r="F248" s="29">
        <f t="shared" si="181"/>
        <v>0</v>
      </c>
      <c r="G248" s="29">
        <f t="shared" si="181"/>
        <v>0</v>
      </c>
      <c r="H248" s="29">
        <f t="shared" si="181"/>
        <v>0</v>
      </c>
      <c r="I248" s="29">
        <f t="shared" si="181"/>
        <v>0</v>
      </c>
      <c r="J248" s="29">
        <f t="shared" ref="J248" si="182">J250</f>
        <v>0</v>
      </c>
      <c r="K248" s="49">
        <f t="shared" ref="K248" si="183">E248+F248+G248+H248+I248+J248</f>
        <v>0</v>
      </c>
    </row>
    <row r="249" spans="1:11" hidden="1">
      <c r="A249" s="48"/>
      <c r="B249" s="37"/>
      <c r="C249" s="25" t="s">
        <v>5</v>
      </c>
      <c r="D249" s="29">
        <v>0</v>
      </c>
      <c r="E249" s="29"/>
      <c r="F249" s="29"/>
      <c r="G249" s="29"/>
      <c r="H249" s="29"/>
      <c r="I249" s="29"/>
      <c r="J249" s="29"/>
      <c r="K249" s="49"/>
    </row>
    <row r="250" spans="1:11" ht="60" hidden="1">
      <c r="A250" s="48"/>
      <c r="B250" s="37"/>
      <c r="C250" s="25" t="s">
        <v>41</v>
      </c>
      <c r="D250" s="29">
        <v>0</v>
      </c>
      <c r="E250" s="17">
        <f t="shared" ref="E250:I250" si="184">E484</f>
        <v>0</v>
      </c>
      <c r="F250" s="17">
        <f t="shared" si="184"/>
        <v>0</v>
      </c>
      <c r="G250" s="17">
        <f t="shared" si="184"/>
        <v>0</v>
      </c>
      <c r="H250" s="17">
        <f t="shared" si="184"/>
        <v>0</v>
      </c>
      <c r="I250" s="17">
        <f t="shared" si="184"/>
        <v>0</v>
      </c>
      <c r="J250" s="17">
        <f t="shared" ref="J250" si="185">J484</f>
        <v>0</v>
      </c>
      <c r="K250" s="76">
        <f t="shared" ref="K250:K253" si="186">E250+F250+G250+H250+I250+J250</f>
        <v>0</v>
      </c>
    </row>
    <row r="251" spans="1:11" ht="30">
      <c r="A251" s="48"/>
      <c r="B251" s="37"/>
      <c r="C251" s="25" t="s">
        <v>7</v>
      </c>
      <c r="D251" s="29">
        <f t="shared" ref="D251" si="187">D253</f>
        <v>0</v>
      </c>
      <c r="E251" s="29">
        <v>0</v>
      </c>
      <c r="F251" s="29">
        <v>0</v>
      </c>
      <c r="G251" s="29">
        <v>0</v>
      </c>
      <c r="H251" s="29">
        <v>0</v>
      </c>
      <c r="I251" s="29">
        <v>0</v>
      </c>
      <c r="J251" s="29">
        <v>0</v>
      </c>
      <c r="K251" s="49">
        <f t="shared" si="186"/>
        <v>0</v>
      </c>
    </row>
    <row r="252" spans="1:11" ht="30">
      <c r="A252" s="48"/>
      <c r="B252" s="37"/>
      <c r="C252" s="25" t="s">
        <v>8</v>
      </c>
      <c r="D252" s="29"/>
      <c r="E252" s="29">
        <v>0</v>
      </c>
      <c r="F252" s="29">
        <v>0</v>
      </c>
      <c r="G252" s="29">
        <v>0</v>
      </c>
      <c r="H252" s="29">
        <v>0</v>
      </c>
      <c r="I252" s="29">
        <v>0</v>
      </c>
      <c r="J252" s="29">
        <v>0</v>
      </c>
      <c r="K252" s="49">
        <f t="shared" si="186"/>
        <v>0</v>
      </c>
    </row>
    <row r="253" spans="1:11" ht="15.75" thickBot="1">
      <c r="A253" s="48"/>
      <c r="B253" s="37"/>
      <c r="C253" s="25" t="s">
        <v>39</v>
      </c>
      <c r="D253" s="29">
        <v>0</v>
      </c>
      <c r="E253" s="29">
        <f t="shared" ref="E253:I253" si="188">E255</f>
        <v>0</v>
      </c>
      <c r="F253" s="29">
        <f t="shared" si="188"/>
        <v>0</v>
      </c>
      <c r="G253" s="29">
        <f t="shared" si="188"/>
        <v>0</v>
      </c>
      <c r="H253" s="29">
        <f t="shared" si="188"/>
        <v>0</v>
      </c>
      <c r="I253" s="29">
        <f t="shared" si="188"/>
        <v>0</v>
      </c>
      <c r="J253" s="29">
        <f t="shared" ref="J253" si="189">J255</f>
        <v>0</v>
      </c>
      <c r="K253" s="49">
        <f t="shared" si="186"/>
        <v>0</v>
      </c>
    </row>
    <row r="254" spans="1:11" ht="15.75" hidden="1" thickBot="1">
      <c r="A254" s="48"/>
      <c r="B254" s="37"/>
      <c r="C254" s="25" t="s">
        <v>5</v>
      </c>
      <c r="D254" s="25"/>
      <c r="E254" s="29"/>
      <c r="F254" s="29"/>
      <c r="G254" s="29"/>
      <c r="H254" s="29"/>
      <c r="I254" s="29"/>
      <c r="J254" s="29"/>
      <c r="K254" s="49"/>
    </row>
    <row r="255" spans="1:11" ht="60.75" hidden="1" thickBot="1">
      <c r="A255" s="48"/>
      <c r="B255" s="37"/>
      <c r="C255" s="54" t="s">
        <v>41</v>
      </c>
      <c r="D255" s="54"/>
      <c r="E255" s="9">
        <v>0</v>
      </c>
      <c r="F255" s="9">
        <v>0</v>
      </c>
      <c r="G255" s="9">
        <v>0</v>
      </c>
      <c r="H255" s="9">
        <v>0</v>
      </c>
      <c r="I255" s="9">
        <v>0</v>
      </c>
      <c r="J255" s="9">
        <v>0</v>
      </c>
      <c r="K255" s="78">
        <f t="shared" ref="K255" si="190">E255+F255+G255+H255+I255+J255</f>
        <v>0</v>
      </c>
    </row>
    <row r="256" spans="1:11" ht="82.5" customHeight="1" thickBot="1">
      <c r="A256" s="55" t="s">
        <v>23</v>
      </c>
      <c r="B256" s="39" t="s">
        <v>16</v>
      </c>
      <c r="C256" s="39"/>
      <c r="D256" s="56">
        <f>D257+D281</f>
        <v>388.5</v>
      </c>
      <c r="E256" s="18">
        <f t="shared" ref="E256:I256" si="191">E257+E260+E261+E281</f>
        <v>288.43</v>
      </c>
      <c r="F256" s="18">
        <f t="shared" si="191"/>
        <v>227.35</v>
      </c>
      <c r="G256" s="18">
        <f t="shared" si="191"/>
        <v>104.6</v>
      </c>
      <c r="H256" s="18">
        <f t="shared" si="191"/>
        <v>0</v>
      </c>
      <c r="I256" s="18">
        <f t="shared" si="191"/>
        <v>0</v>
      </c>
      <c r="J256" s="18">
        <f t="shared" ref="J256" si="192">J257+J260+J261+J281</f>
        <v>0</v>
      </c>
      <c r="K256" s="21">
        <f>E256+F256+G256+H256+I256+J256+D256</f>
        <v>1008.88</v>
      </c>
    </row>
    <row r="257" spans="1:11">
      <c r="A257" s="48"/>
      <c r="B257" s="37"/>
      <c r="C257" s="43" t="s">
        <v>53</v>
      </c>
      <c r="D257" s="27">
        <f t="shared" ref="D257:I257" si="193">D260+D261+D264</f>
        <v>378</v>
      </c>
      <c r="E257" s="27">
        <f t="shared" si="193"/>
        <v>288.43</v>
      </c>
      <c r="F257" s="27">
        <f t="shared" si="193"/>
        <v>227.35</v>
      </c>
      <c r="G257" s="27">
        <f t="shared" si="193"/>
        <v>88.6</v>
      </c>
      <c r="H257" s="27">
        <f t="shared" si="193"/>
        <v>0</v>
      </c>
      <c r="I257" s="27">
        <f t="shared" si="193"/>
        <v>0</v>
      </c>
      <c r="J257" s="27">
        <f t="shared" ref="J257" si="194">J260+J261+J264</f>
        <v>0</v>
      </c>
      <c r="K257" s="73">
        <f>E257+F257+G257+H257+I257+J257+D257</f>
        <v>982.38</v>
      </c>
    </row>
    <row r="258" spans="1:11">
      <c r="A258" s="48"/>
      <c r="B258" s="37"/>
      <c r="C258" s="44" t="s">
        <v>57</v>
      </c>
      <c r="D258" s="29">
        <f>D257</f>
        <v>378</v>
      </c>
      <c r="E258" s="29">
        <f t="shared" ref="E258:K258" si="195">E257</f>
        <v>288.43</v>
      </c>
      <c r="F258" s="29">
        <f t="shared" si="195"/>
        <v>227.35</v>
      </c>
      <c r="G258" s="29">
        <f t="shared" si="195"/>
        <v>88.6</v>
      </c>
      <c r="H258" s="29">
        <f t="shared" si="195"/>
        <v>0</v>
      </c>
      <c r="I258" s="29">
        <f t="shared" si="195"/>
        <v>0</v>
      </c>
      <c r="J258" s="29">
        <f t="shared" si="195"/>
        <v>0</v>
      </c>
      <c r="K258" s="70">
        <f t="shared" si="195"/>
        <v>982.38</v>
      </c>
    </row>
    <row r="259" spans="1:11">
      <c r="A259" s="48"/>
      <c r="B259" s="37"/>
      <c r="C259" s="44" t="s">
        <v>58</v>
      </c>
      <c r="D259" s="29">
        <v>0</v>
      </c>
      <c r="E259" s="29">
        <v>0</v>
      </c>
      <c r="F259" s="29">
        <v>0</v>
      </c>
      <c r="G259" s="29">
        <v>0</v>
      </c>
      <c r="H259" s="29">
        <v>0</v>
      </c>
      <c r="I259" s="29">
        <v>0</v>
      </c>
      <c r="J259" s="29">
        <v>0</v>
      </c>
      <c r="K259" s="70">
        <v>0</v>
      </c>
    </row>
    <row r="260" spans="1:11">
      <c r="A260" s="48"/>
      <c r="B260" s="37"/>
      <c r="C260" s="25" t="s">
        <v>3</v>
      </c>
      <c r="D260" s="26">
        <v>0</v>
      </c>
      <c r="E260" s="29">
        <v>0</v>
      </c>
      <c r="F260" s="29">
        <v>0</v>
      </c>
      <c r="G260" s="29">
        <v>0</v>
      </c>
      <c r="H260" s="29">
        <v>0</v>
      </c>
      <c r="I260" s="29">
        <v>0</v>
      </c>
      <c r="J260" s="29">
        <v>0</v>
      </c>
      <c r="K260" s="49">
        <f t="shared" si="115"/>
        <v>0</v>
      </c>
    </row>
    <row r="261" spans="1:11">
      <c r="A261" s="48"/>
      <c r="B261" s="37"/>
      <c r="C261" s="25" t="s">
        <v>4</v>
      </c>
      <c r="D261" s="26">
        <v>0</v>
      </c>
      <c r="E261" s="29">
        <f t="shared" ref="E261:I261" si="196">E263</f>
        <v>0</v>
      </c>
      <c r="F261" s="29">
        <f t="shared" si="196"/>
        <v>0</v>
      </c>
      <c r="G261" s="29">
        <f t="shared" si="196"/>
        <v>0</v>
      </c>
      <c r="H261" s="29">
        <f t="shared" si="196"/>
        <v>0</v>
      </c>
      <c r="I261" s="29">
        <f t="shared" si="196"/>
        <v>0</v>
      </c>
      <c r="J261" s="29">
        <f t="shared" ref="J261" si="197">J263</f>
        <v>0</v>
      </c>
      <c r="K261" s="49">
        <f t="shared" si="115"/>
        <v>0</v>
      </c>
    </row>
    <row r="262" spans="1:11">
      <c r="A262" s="48"/>
      <c r="B262" s="37"/>
      <c r="C262" s="25" t="s">
        <v>5</v>
      </c>
      <c r="D262" s="25"/>
      <c r="E262" s="29"/>
      <c r="F262" s="29"/>
      <c r="G262" s="29"/>
      <c r="H262" s="29"/>
      <c r="I262" s="29"/>
      <c r="J262" s="29"/>
      <c r="K262" s="49"/>
    </row>
    <row r="263" spans="1:11" ht="65.25" customHeight="1">
      <c r="A263" s="48"/>
      <c r="B263" s="37"/>
      <c r="C263" s="25" t="s">
        <v>41</v>
      </c>
      <c r="D263" s="26">
        <v>0</v>
      </c>
      <c r="E263" s="29">
        <v>0</v>
      </c>
      <c r="F263" s="29">
        <v>0</v>
      </c>
      <c r="G263" s="29">
        <v>0</v>
      </c>
      <c r="H263" s="29">
        <v>0</v>
      </c>
      <c r="I263" s="29">
        <v>0</v>
      </c>
      <c r="J263" s="29">
        <v>0</v>
      </c>
      <c r="K263" s="49">
        <f t="shared" si="115"/>
        <v>0</v>
      </c>
    </row>
    <row r="264" spans="1:11">
      <c r="A264" s="48"/>
      <c r="B264" s="37"/>
      <c r="C264" s="25" t="s">
        <v>6</v>
      </c>
      <c r="D264" s="26">
        <f>D269</f>
        <v>378</v>
      </c>
      <c r="E264" s="29">
        <f>E269+E271+E272</f>
        <v>288.43</v>
      </c>
      <c r="F264" s="29">
        <f>F269+F271+F272</f>
        <v>227.35</v>
      </c>
      <c r="G264" s="29">
        <f>G269+G271+G272</f>
        <v>88.6</v>
      </c>
      <c r="H264" s="29">
        <f t="shared" ref="H264:J264" si="198">H269+H271+H272</f>
        <v>0</v>
      </c>
      <c r="I264" s="29">
        <f t="shared" si="198"/>
        <v>0</v>
      </c>
      <c r="J264" s="29">
        <f t="shared" si="198"/>
        <v>0</v>
      </c>
      <c r="K264" s="49">
        <f>E264+F264+G264+H264+I264+J264+D264</f>
        <v>982.38</v>
      </c>
    </row>
    <row r="265" spans="1:11">
      <c r="A265" s="48"/>
      <c r="B265" s="37"/>
      <c r="C265" s="44" t="s">
        <v>57</v>
      </c>
      <c r="D265" s="26">
        <f>D264</f>
        <v>378</v>
      </c>
      <c r="E265" s="26">
        <f t="shared" ref="E265:K265" si="199">E264</f>
        <v>288.43</v>
      </c>
      <c r="F265" s="26">
        <f t="shared" si="199"/>
        <v>227.35</v>
      </c>
      <c r="G265" s="26">
        <f t="shared" si="199"/>
        <v>88.6</v>
      </c>
      <c r="H265" s="26">
        <f t="shared" si="199"/>
        <v>0</v>
      </c>
      <c r="I265" s="26">
        <f t="shared" si="199"/>
        <v>0</v>
      </c>
      <c r="J265" s="26">
        <f t="shared" si="199"/>
        <v>0</v>
      </c>
      <c r="K265" s="80">
        <f t="shared" si="199"/>
        <v>982.38</v>
      </c>
    </row>
    <row r="266" spans="1:11">
      <c r="A266" s="48"/>
      <c r="B266" s="37"/>
      <c r="C266" s="44" t="s">
        <v>58</v>
      </c>
      <c r="D266" s="26">
        <v>0</v>
      </c>
      <c r="E266" s="26">
        <v>0</v>
      </c>
      <c r="F266" s="26">
        <v>0</v>
      </c>
      <c r="G266" s="26">
        <v>0</v>
      </c>
      <c r="H266" s="26">
        <v>0</v>
      </c>
      <c r="I266" s="26">
        <v>0</v>
      </c>
      <c r="J266" s="26">
        <v>0</v>
      </c>
      <c r="K266" s="80">
        <v>0</v>
      </c>
    </row>
    <row r="267" spans="1:11">
      <c r="A267" s="48"/>
      <c r="B267" s="37"/>
      <c r="C267" s="25" t="s">
        <v>5</v>
      </c>
      <c r="D267" s="25"/>
      <c r="E267" s="29"/>
      <c r="F267" s="29"/>
      <c r="G267" s="29"/>
      <c r="H267" s="29"/>
      <c r="I267" s="29"/>
      <c r="J267" s="29"/>
      <c r="K267" s="49"/>
    </row>
    <row r="268" spans="1:11" ht="75">
      <c r="A268" s="48"/>
      <c r="B268" s="37"/>
      <c r="C268" s="25" t="s">
        <v>42</v>
      </c>
      <c r="D268" s="29">
        <v>0</v>
      </c>
      <c r="E268" s="29">
        <v>0</v>
      </c>
      <c r="F268" s="29">
        <v>0</v>
      </c>
      <c r="G268" s="29">
        <v>0</v>
      </c>
      <c r="H268" s="29">
        <v>0</v>
      </c>
      <c r="I268" s="29">
        <v>0</v>
      </c>
      <c r="J268" s="29">
        <v>0</v>
      </c>
      <c r="K268" s="49">
        <v>0</v>
      </c>
    </row>
    <row r="269" spans="1:11" ht="60">
      <c r="A269" s="48"/>
      <c r="B269" s="37"/>
      <c r="C269" s="25" t="s">
        <v>41</v>
      </c>
      <c r="D269" s="26">
        <v>378</v>
      </c>
      <c r="E269" s="29">
        <v>263.43</v>
      </c>
      <c r="F269" s="29">
        <v>227.35</v>
      </c>
      <c r="G269" s="29">
        <v>88.6</v>
      </c>
      <c r="H269" s="29">
        <v>0</v>
      </c>
      <c r="I269" s="29">
        <v>0</v>
      </c>
      <c r="J269" s="29">
        <v>0</v>
      </c>
      <c r="K269" s="49">
        <f>E269+F269+G269+H269+I269+J269+D269</f>
        <v>957.38</v>
      </c>
    </row>
    <row r="270" spans="1:11">
      <c r="A270" s="48"/>
      <c r="B270" s="37"/>
      <c r="C270" s="44" t="s">
        <v>57</v>
      </c>
      <c r="D270" s="26">
        <f>D269</f>
        <v>378</v>
      </c>
      <c r="E270" s="26">
        <f t="shared" ref="E270:K270" si="200">E269</f>
        <v>263.43</v>
      </c>
      <c r="F270" s="26">
        <f t="shared" si="200"/>
        <v>227.35</v>
      </c>
      <c r="G270" s="26">
        <f t="shared" si="200"/>
        <v>88.6</v>
      </c>
      <c r="H270" s="26">
        <f t="shared" si="200"/>
        <v>0</v>
      </c>
      <c r="I270" s="26">
        <f t="shared" si="200"/>
        <v>0</v>
      </c>
      <c r="J270" s="26">
        <f t="shared" si="200"/>
        <v>0</v>
      </c>
      <c r="K270" s="80">
        <f t="shared" si="200"/>
        <v>957.38</v>
      </c>
    </row>
    <row r="271" spans="1:11" ht="60">
      <c r="A271" s="48"/>
      <c r="B271" s="37"/>
      <c r="C271" s="25" t="s">
        <v>43</v>
      </c>
      <c r="D271" s="29">
        <v>0</v>
      </c>
      <c r="E271" s="29">
        <v>0</v>
      </c>
      <c r="F271" s="29">
        <v>0</v>
      </c>
      <c r="G271" s="29">
        <v>0</v>
      </c>
      <c r="H271" s="29">
        <v>0</v>
      </c>
      <c r="I271" s="29">
        <v>0</v>
      </c>
      <c r="J271" s="29">
        <v>0</v>
      </c>
      <c r="K271" s="49">
        <f>E271+F271+G271+H271+I271+J271</f>
        <v>0</v>
      </c>
    </row>
    <row r="272" spans="1:11" ht="60">
      <c r="A272" s="48"/>
      <c r="B272" s="37"/>
      <c r="C272" s="25" t="s">
        <v>44</v>
      </c>
      <c r="D272" s="29">
        <f t="shared" ref="D272" si="201">D274</f>
        <v>0</v>
      </c>
      <c r="E272" s="29">
        <v>25</v>
      </c>
      <c r="F272" s="29">
        <v>0</v>
      </c>
      <c r="G272" s="29">
        <v>0</v>
      </c>
      <c r="H272" s="29">
        <v>0</v>
      </c>
      <c r="I272" s="29">
        <v>0</v>
      </c>
      <c r="J272" s="29">
        <v>0</v>
      </c>
      <c r="K272" s="49">
        <f>E272+F272+G272+H272+I272+J272</f>
        <v>25</v>
      </c>
    </row>
    <row r="273" spans="1:11">
      <c r="A273" s="48"/>
      <c r="B273" s="37"/>
      <c r="C273" s="44" t="s">
        <v>57</v>
      </c>
      <c r="D273" s="29">
        <f>D272</f>
        <v>0</v>
      </c>
      <c r="E273" s="29">
        <f t="shared" ref="E273:K273" si="202">E272</f>
        <v>25</v>
      </c>
      <c r="F273" s="29">
        <f t="shared" si="202"/>
        <v>0</v>
      </c>
      <c r="G273" s="29">
        <f t="shared" si="202"/>
        <v>0</v>
      </c>
      <c r="H273" s="29">
        <f t="shared" si="202"/>
        <v>0</v>
      </c>
      <c r="I273" s="29">
        <f t="shared" si="202"/>
        <v>0</v>
      </c>
      <c r="J273" s="29">
        <f t="shared" si="202"/>
        <v>0</v>
      </c>
      <c r="K273" s="70">
        <f t="shared" si="202"/>
        <v>25</v>
      </c>
    </row>
    <row r="274" spans="1:11">
      <c r="A274" s="48"/>
      <c r="B274" s="37"/>
      <c r="C274" s="25" t="s">
        <v>10</v>
      </c>
      <c r="D274" s="17">
        <f t="shared" ref="D274" si="203">D503</f>
        <v>0</v>
      </c>
      <c r="E274" s="29">
        <f t="shared" ref="E274:I274" si="204">E276</f>
        <v>0</v>
      </c>
      <c r="F274" s="29">
        <f t="shared" si="204"/>
        <v>0</v>
      </c>
      <c r="G274" s="29">
        <f t="shared" si="204"/>
        <v>0</v>
      </c>
      <c r="H274" s="29">
        <f t="shared" si="204"/>
        <v>0</v>
      </c>
      <c r="I274" s="29">
        <f t="shared" si="204"/>
        <v>0</v>
      </c>
      <c r="J274" s="29">
        <f t="shared" ref="J274" si="205">J276</f>
        <v>0</v>
      </c>
      <c r="K274" s="49">
        <f t="shared" ref="K274:K286" si="206">E274+F274+G274+H274+I274+J274</f>
        <v>0</v>
      </c>
    </row>
    <row r="275" spans="1:11" ht="1.5" customHeight="1">
      <c r="A275" s="48"/>
      <c r="B275" s="37"/>
      <c r="C275" s="25" t="s">
        <v>5</v>
      </c>
      <c r="D275" s="29">
        <v>0</v>
      </c>
      <c r="E275" s="29"/>
      <c r="F275" s="29"/>
      <c r="G275" s="29"/>
      <c r="H275" s="29"/>
      <c r="I275" s="29"/>
      <c r="J275" s="29"/>
      <c r="K275" s="49"/>
    </row>
    <row r="276" spans="1:11" ht="45" hidden="1">
      <c r="A276" s="48"/>
      <c r="B276" s="37"/>
      <c r="C276" s="25" t="s">
        <v>38</v>
      </c>
      <c r="D276" s="29">
        <v>0</v>
      </c>
      <c r="E276" s="17">
        <f t="shared" ref="E276:I276" si="207">E505</f>
        <v>0</v>
      </c>
      <c r="F276" s="17">
        <f t="shared" si="207"/>
        <v>0</v>
      </c>
      <c r="G276" s="17">
        <f t="shared" si="207"/>
        <v>0</v>
      </c>
      <c r="H276" s="17">
        <f t="shared" si="207"/>
        <v>0</v>
      </c>
      <c r="I276" s="17">
        <f t="shared" si="207"/>
        <v>0</v>
      </c>
      <c r="J276" s="17">
        <f t="shared" ref="J276" si="208">J505</f>
        <v>0</v>
      </c>
      <c r="K276" s="76">
        <f t="shared" si="206"/>
        <v>0</v>
      </c>
    </row>
    <row r="277" spans="1:11" ht="30">
      <c r="A277" s="48"/>
      <c r="B277" s="37"/>
      <c r="C277" s="25" t="s">
        <v>7</v>
      </c>
      <c r="D277" s="29">
        <v>0</v>
      </c>
      <c r="E277" s="29">
        <v>0</v>
      </c>
      <c r="F277" s="29">
        <v>0</v>
      </c>
      <c r="G277" s="29">
        <v>0</v>
      </c>
      <c r="H277" s="29">
        <v>0</v>
      </c>
      <c r="I277" s="29">
        <v>0</v>
      </c>
      <c r="J277" s="29">
        <v>0</v>
      </c>
      <c r="K277" s="49">
        <f t="shared" si="206"/>
        <v>0</v>
      </c>
    </row>
    <row r="278" spans="1:11" ht="30">
      <c r="A278" s="48"/>
      <c r="B278" s="37"/>
      <c r="C278" s="25" t="s">
        <v>8</v>
      </c>
      <c r="D278" s="25"/>
      <c r="E278" s="29">
        <v>0</v>
      </c>
      <c r="F278" s="29">
        <v>0</v>
      </c>
      <c r="G278" s="29">
        <v>0</v>
      </c>
      <c r="H278" s="29">
        <v>0</v>
      </c>
      <c r="I278" s="29">
        <v>0</v>
      </c>
      <c r="J278" s="29">
        <v>0</v>
      </c>
      <c r="K278" s="49">
        <f t="shared" si="206"/>
        <v>0</v>
      </c>
    </row>
    <row r="279" spans="1:11">
      <c r="A279" s="48"/>
      <c r="B279" s="37"/>
      <c r="C279" s="25" t="s">
        <v>39</v>
      </c>
      <c r="D279" s="26">
        <f>D281</f>
        <v>10.5</v>
      </c>
      <c r="E279" s="29">
        <f t="shared" ref="E279:I279" si="209">E281</f>
        <v>0</v>
      </c>
      <c r="F279" s="29">
        <f t="shared" si="209"/>
        <v>0</v>
      </c>
      <c r="G279" s="29">
        <f t="shared" si="209"/>
        <v>16</v>
      </c>
      <c r="H279" s="29">
        <f t="shared" si="209"/>
        <v>0</v>
      </c>
      <c r="I279" s="29">
        <f t="shared" si="209"/>
        <v>0</v>
      </c>
      <c r="J279" s="29">
        <f t="shared" ref="J279" si="210">J281</f>
        <v>0</v>
      </c>
      <c r="K279" s="49">
        <f>E279+F279+G279+H279+I279+J279+D279</f>
        <v>26.5</v>
      </c>
    </row>
    <row r="280" spans="1:11">
      <c r="A280" s="48"/>
      <c r="B280" s="37"/>
      <c r="C280" s="25" t="s">
        <v>5</v>
      </c>
      <c r="D280" s="25"/>
      <c r="E280" s="29"/>
      <c r="F280" s="29"/>
      <c r="G280" s="29"/>
      <c r="H280" s="29"/>
      <c r="I280" s="29"/>
      <c r="J280" s="29"/>
      <c r="K280" s="49"/>
    </row>
    <row r="281" spans="1:11" ht="60.75" thickBot="1">
      <c r="A281" s="48"/>
      <c r="B281" s="37"/>
      <c r="C281" s="54" t="s">
        <v>41</v>
      </c>
      <c r="D281" s="53">
        <v>10.5</v>
      </c>
      <c r="E281" s="9">
        <v>0</v>
      </c>
      <c r="F281" s="9">
        <v>0</v>
      </c>
      <c r="G281" s="9">
        <v>16</v>
      </c>
      <c r="H281" s="9">
        <v>0</v>
      </c>
      <c r="I281" s="9">
        <v>0</v>
      </c>
      <c r="J281" s="9">
        <v>0</v>
      </c>
      <c r="K281" s="78">
        <f>E281+F281+G281+H281+I281+J281+D281</f>
        <v>26.5</v>
      </c>
    </row>
    <row r="282" spans="1:11" s="5" customFormat="1" ht="85.5" customHeight="1" thickBot="1">
      <c r="A282" s="47" t="s">
        <v>27</v>
      </c>
      <c r="B282" s="40" t="s">
        <v>17</v>
      </c>
      <c r="C282" s="36"/>
      <c r="D282" s="16">
        <f t="shared" ref="D282:J282" si="211">D283+D302</f>
        <v>7781.2300000000005</v>
      </c>
      <c r="E282" s="16">
        <f t="shared" si="211"/>
        <v>2161.0600000000004</v>
      </c>
      <c r="F282" s="16">
        <f t="shared" si="211"/>
        <v>0</v>
      </c>
      <c r="G282" s="16">
        <f t="shared" si="211"/>
        <v>0</v>
      </c>
      <c r="H282" s="16">
        <f t="shared" si="211"/>
        <v>0</v>
      </c>
      <c r="I282" s="16">
        <f t="shared" si="211"/>
        <v>0</v>
      </c>
      <c r="J282" s="16">
        <f t="shared" si="211"/>
        <v>0</v>
      </c>
      <c r="K282" s="21">
        <f>E282+F282+G282+H282+I282+J282+D282</f>
        <v>9942.2900000000009</v>
      </c>
    </row>
    <row r="283" spans="1:11">
      <c r="A283" s="48"/>
      <c r="B283" s="88"/>
      <c r="C283" s="43" t="s">
        <v>53</v>
      </c>
      <c r="D283" s="27">
        <f t="shared" ref="D283:J283" si="212">D286+D287+D290</f>
        <v>7781.2300000000005</v>
      </c>
      <c r="E283" s="27">
        <f t="shared" si="212"/>
        <v>2161.0600000000004</v>
      </c>
      <c r="F283" s="27">
        <f t="shared" si="212"/>
        <v>0</v>
      </c>
      <c r="G283" s="27">
        <f t="shared" si="212"/>
        <v>0</v>
      </c>
      <c r="H283" s="27">
        <f t="shared" si="212"/>
        <v>0</v>
      </c>
      <c r="I283" s="27">
        <f t="shared" si="212"/>
        <v>0</v>
      </c>
      <c r="J283" s="27">
        <f t="shared" si="212"/>
        <v>0</v>
      </c>
      <c r="K283" s="73">
        <f>E283+F283+G283+H283+I283+J283+D283</f>
        <v>9942.2900000000009</v>
      </c>
    </row>
    <row r="284" spans="1:11">
      <c r="A284" s="48"/>
      <c r="B284" s="88"/>
      <c r="C284" s="44" t="s">
        <v>57</v>
      </c>
      <c r="D284" s="29">
        <f>D283</f>
        <v>7781.2300000000005</v>
      </c>
      <c r="E284" s="29">
        <f t="shared" ref="E284:K284" si="213">E283</f>
        <v>2161.0600000000004</v>
      </c>
      <c r="F284" s="29">
        <f t="shared" si="213"/>
        <v>0</v>
      </c>
      <c r="G284" s="29">
        <f t="shared" si="213"/>
        <v>0</v>
      </c>
      <c r="H284" s="29">
        <f t="shared" si="213"/>
        <v>0</v>
      </c>
      <c r="I284" s="29">
        <f t="shared" si="213"/>
        <v>0</v>
      </c>
      <c r="J284" s="29">
        <f t="shared" si="213"/>
        <v>0</v>
      </c>
      <c r="K284" s="70">
        <f t="shared" si="213"/>
        <v>9942.2900000000009</v>
      </c>
    </row>
    <row r="285" spans="1:11">
      <c r="A285" s="48"/>
      <c r="B285" s="88"/>
      <c r="C285" s="44" t="s">
        <v>58</v>
      </c>
      <c r="D285" s="29">
        <v>0</v>
      </c>
      <c r="E285" s="29">
        <v>0</v>
      </c>
      <c r="F285" s="29">
        <v>0</v>
      </c>
      <c r="G285" s="29">
        <v>0</v>
      </c>
      <c r="H285" s="29">
        <v>0</v>
      </c>
      <c r="I285" s="29">
        <v>0</v>
      </c>
      <c r="J285" s="29">
        <v>0</v>
      </c>
      <c r="K285" s="70">
        <v>0</v>
      </c>
    </row>
    <row r="286" spans="1:11">
      <c r="A286" s="48"/>
      <c r="B286" s="88"/>
      <c r="C286" s="25" t="s">
        <v>3</v>
      </c>
      <c r="D286" s="25"/>
      <c r="E286" s="29">
        <v>0</v>
      </c>
      <c r="F286" s="29">
        <v>0</v>
      </c>
      <c r="G286" s="29">
        <v>0</v>
      </c>
      <c r="H286" s="29">
        <v>0</v>
      </c>
      <c r="I286" s="29">
        <v>0</v>
      </c>
      <c r="J286" s="29">
        <v>0</v>
      </c>
      <c r="K286" s="49">
        <f t="shared" si="206"/>
        <v>0</v>
      </c>
    </row>
    <row r="287" spans="1:11" ht="16.149999999999999" customHeight="1">
      <c r="A287" s="48"/>
      <c r="B287" s="88"/>
      <c r="C287" s="25" t="s">
        <v>4</v>
      </c>
      <c r="D287" s="25">
        <f>D289</f>
        <v>7392.17</v>
      </c>
      <c r="E287" s="29">
        <f t="shared" ref="E287:I287" si="214">E289</f>
        <v>2053.0100000000002</v>
      </c>
      <c r="F287" s="29">
        <f t="shared" si="214"/>
        <v>0</v>
      </c>
      <c r="G287" s="29">
        <f t="shared" si="214"/>
        <v>0</v>
      </c>
      <c r="H287" s="29">
        <f t="shared" si="214"/>
        <v>0</v>
      </c>
      <c r="I287" s="29">
        <f t="shared" si="214"/>
        <v>0</v>
      </c>
      <c r="J287" s="29">
        <f t="shared" ref="J287" si="215">J289</f>
        <v>0</v>
      </c>
      <c r="K287" s="49">
        <f>E287+F287+G287+H287+I287+J287+D287</f>
        <v>9445.18</v>
      </c>
    </row>
    <row r="288" spans="1:11">
      <c r="A288" s="48"/>
      <c r="B288" s="88"/>
      <c r="C288" s="25" t="s">
        <v>5</v>
      </c>
      <c r="D288" s="25"/>
      <c r="E288" s="29"/>
      <c r="F288" s="29"/>
      <c r="G288" s="29"/>
      <c r="H288" s="29"/>
      <c r="I288" s="29"/>
      <c r="J288" s="29"/>
      <c r="K288" s="49"/>
    </row>
    <row r="289" spans="1:11" ht="60">
      <c r="A289" s="48"/>
      <c r="B289" s="88"/>
      <c r="C289" s="25" t="s">
        <v>41</v>
      </c>
      <c r="D289" s="25">
        <v>7392.17</v>
      </c>
      <c r="E289" s="29">
        <v>2053.0100000000002</v>
      </c>
      <c r="F289" s="29">
        <v>0</v>
      </c>
      <c r="G289" s="29">
        <v>0</v>
      </c>
      <c r="H289" s="29">
        <v>0</v>
      </c>
      <c r="I289" s="29">
        <v>0</v>
      </c>
      <c r="J289" s="29">
        <v>0</v>
      </c>
      <c r="K289" s="49">
        <f t="shared" ref="K289" si="216">E289+F289+G289+H289+I289+J289+D289</f>
        <v>9445.18</v>
      </c>
    </row>
    <row r="290" spans="1:11">
      <c r="A290" s="48"/>
      <c r="B290" s="88"/>
      <c r="C290" s="25" t="s">
        <v>6</v>
      </c>
      <c r="D290" s="29">
        <f>D293</f>
        <v>389.06</v>
      </c>
      <c r="E290" s="29">
        <f>E293</f>
        <v>108.05</v>
      </c>
      <c r="F290" s="29">
        <f t="shared" ref="F290:I290" si="217">F293+F294+F295</f>
        <v>0</v>
      </c>
      <c r="G290" s="29">
        <f t="shared" si="217"/>
        <v>0</v>
      </c>
      <c r="H290" s="29">
        <f t="shared" si="217"/>
        <v>0</v>
      </c>
      <c r="I290" s="29">
        <f t="shared" si="217"/>
        <v>0</v>
      </c>
      <c r="J290" s="29">
        <f t="shared" ref="J290" si="218">J293+J294+J295</f>
        <v>0</v>
      </c>
      <c r="K290" s="49">
        <f>E290+F290+G290+H290+I290+J290+D290</f>
        <v>497.11</v>
      </c>
    </row>
    <row r="291" spans="1:11">
      <c r="A291" s="48"/>
      <c r="B291" s="88"/>
      <c r="C291" s="25" t="s">
        <v>5</v>
      </c>
      <c r="D291" s="25"/>
      <c r="E291" s="29"/>
      <c r="F291" s="29"/>
      <c r="G291" s="29"/>
      <c r="H291" s="29"/>
      <c r="I291" s="29"/>
      <c r="J291" s="29"/>
      <c r="K291" s="49"/>
    </row>
    <row r="292" spans="1:11" ht="75">
      <c r="A292" s="48"/>
      <c r="B292" s="88"/>
      <c r="C292" s="25" t="s">
        <v>42</v>
      </c>
      <c r="D292" s="29">
        <v>0</v>
      </c>
      <c r="E292" s="29">
        <v>0</v>
      </c>
      <c r="F292" s="29">
        <v>0</v>
      </c>
      <c r="G292" s="29">
        <v>0</v>
      </c>
      <c r="H292" s="29">
        <v>0</v>
      </c>
      <c r="I292" s="29">
        <v>0</v>
      </c>
      <c r="J292" s="29">
        <v>0</v>
      </c>
      <c r="K292" s="49">
        <v>0</v>
      </c>
    </row>
    <row r="293" spans="1:11" ht="60">
      <c r="A293" s="48"/>
      <c r="B293" s="88"/>
      <c r="C293" s="25" t="s">
        <v>41</v>
      </c>
      <c r="D293" s="25">
        <v>389.06</v>
      </c>
      <c r="E293" s="29">
        <v>108.05</v>
      </c>
      <c r="F293" s="29">
        <v>0</v>
      </c>
      <c r="G293" s="29">
        <v>0</v>
      </c>
      <c r="H293" s="29">
        <v>0</v>
      </c>
      <c r="I293" s="29">
        <v>0</v>
      </c>
      <c r="J293" s="29">
        <v>0</v>
      </c>
      <c r="K293" s="49">
        <f>E293+F293+G293+H293+I293+J293+D293</f>
        <v>497.11</v>
      </c>
    </row>
    <row r="294" spans="1:11">
      <c r="A294" s="48"/>
      <c r="B294" s="88"/>
      <c r="C294" s="44" t="s">
        <v>57</v>
      </c>
      <c r="D294" s="29">
        <f>D293</f>
        <v>389.06</v>
      </c>
      <c r="E294" s="29">
        <f t="shared" ref="E294:K294" si="219">E293</f>
        <v>108.05</v>
      </c>
      <c r="F294" s="29">
        <f t="shared" si="219"/>
        <v>0</v>
      </c>
      <c r="G294" s="29">
        <f t="shared" si="219"/>
        <v>0</v>
      </c>
      <c r="H294" s="29">
        <f t="shared" si="219"/>
        <v>0</v>
      </c>
      <c r="I294" s="29">
        <f t="shared" si="219"/>
        <v>0</v>
      </c>
      <c r="J294" s="29">
        <f t="shared" si="219"/>
        <v>0</v>
      </c>
      <c r="K294" s="70">
        <f t="shared" si="219"/>
        <v>497.11</v>
      </c>
    </row>
    <row r="295" spans="1:11" ht="60">
      <c r="A295" s="48"/>
      <c r="B295" s="88"/>
      <c r="C295" s="25" t="s">
        <v>44</v>
      </c>
      <c r="D295" s="29">
        <v>0</v>
      </c>
      <c r="E295" s="29">
        <v>0</v>
      </c>
      <c r="F295" s="29">
        <v>0</v>
      </c>
      <c r="G295" s="29">
        <v>0</v>
      </c>
      <c r="H295" s="29">
        <v>0</v>
      </c>
      <c r="I295" s="29">
        <v>0</v>
      </c>
      <c r="J295" s="29">
        <v>0</v>
      </c>
      <c r="K295" s="49">
        <f>E295+F295+G295+H295+I295+J295</f>
        <v>0</v>
      </c>
    </row>
    <row r="296" spans="1:11" ht="75">
      <c r="A296" s="48"/>
      <c r="B296" s="88"/>
      <c r="C296" s="25" t="s">
        <v>45</v>
      </c>
      <c r="D296" s="29">
        <v>0</v>
      </c>
      <c r="E296" s="29">
        <v>0</v>
      </c>
      <c r="F296" s="29">
        <v>0</v>
      </c>
      <c r="G296" s="29">
        <v>0</v>
      </c>
      <c r="H296" s="29">
        <v>0</v>
      </c>
      <c r="I296" s="29">
        <v>0</v>
      </c>
      <c r="J296" s="29">
        <v>0</v>
      </c>
      <c r="K296" s="49">
        <f>E296+F296+G296+H296+I296+J296</f>
        <v>0</v>
      </c>
    </row>
    <row r="297" spans="1:11">
      <c r="A297" s="48"/>
      <c r="B297" s="88"/>
      <c r="C297" s="25" t="s">
        <v>10</v>
      </c>
      <c r="D297" s="29">
        <v>0</v>
      </c>
      <c r="E297" s="29">
        <v>0</v>
      </c>
      <c r="F297" s="29">
        <v>0</v>
      </c>
      <c r="G297" s="29">
        <v>0</v>
      </c>
      <c r="H297" s="29">
        <v>0</v>
      </c>
      <c r="I297" s="29">
        <v>0</v>
      </c>
      <c r="J297" s="29">
        <v>0</v>
      </c>
      <c r="K297" s="49">
        <f t="shared" ref="K297" si="220">E297+F297+G297+H297+I297+J297</f>
        <v>0</v>
      </c>
    </row>
    <row r="298" spans="1:11" ht="30">
      <c r="A298" s="48"/>
      <c r="B298" s="88"/>
      <c r="C298" s="25" t="s">
        <v>7</v>
      </c>
      <c r="D298" s="29">
        <v>0</v>
      </c>
      <c r="E298" s="29">
        <v>0</v>
      </c>
      <c r="F298" s="29">
        <v>0</v>
      </c>
      <c r="G298" s="29">
        <v>0</v>
      </c>
      <c r="H298" s="29">
        <v>0</v>
      </c>
      <c r="I298" s="29">
        <v>0</v>
      </c>
      <c r="J298" s="29">
        <v>0</v>
      </c>
      <c r="K298" s="49">
        <f t="shared" ref="K298:K300" si="221">E298+F298+G298+H298+I298+J298</f>
        <v>0</v>
      </c>
    </row>
    <row r="299" spans="1:11" ht="30">
      <c r="A299" s="48"/>
      <c r="B299" s="88"/>
      <c r="C299" s="25" t="s">
        <v>8</v>
      </c>
      <c r="D299" s="29">
        <v>0</v>
      </c>
      <c r="E299" s="29">
        <v>0</v>
      </c>
      <c r="F299" s="29">
        <v>0</v>
      </c>
      <c r="G299" s="29">
        <v>0</v>
      </c>
      <c r="H299" s="29">
        <v>0</v>
      </c>
      <c r="I299" s="29">
        <v>0</v>
      </c>
      <c r="J299" s="29">
        <v>0</v>
      </c>
      <c r="K299" s="49">
        <f t="shared" si="221"/>
        <v>0</v>
      </c>
    </row>
    <row r="300" spans="1:11">
      <c r="A300" s="48"/>
      <c r="B300" s="88"/>
      <c r="C300" s="25" t="s">
        <v>39</v>
      </c>
      <c r="D300" s="29">
        <f t="shared" ref="D300" si="222">D302</f>
        <v>0</v>
      </c>
      <c r="E300" s="29">
        <f t="shared" ref="E300:I300" si="223">E302</f>
        <v>0</v>
      </c>
      <c r="F300" s="29">
        <f t="shared" si="223"/>
        <v>0</v>
      </c>
      <c r="G300" s="29">
        <f t="shared" si="223"/>
        <v>0</v>
      </c>
      <c r="H300" s="29">
        <f t="shared" si="223"/>
        <v>0</v>
      </c>
      <c r="I300" s="29">
        <f t="shared" si="223"/>
        <v>0</v>
      </c>
      <c r="J300" s="29">
        <f t="shared" ref="J300" si="224">J302</f>
        <v>0</v>
      </c>
      <c r="K300" s="49">
        <f t="shared" si="221"/>
        <v>0</v>
      </c>
    </row>
    <row r="301" spans="1:11">
      <c r="A301" s="48"/>
      <c r="B301" s="88"/>
      <c r="C301" s="25" t="s">
        <v>5</v>
      </c>
      <c r="D301" s="29"/>
      <c r="E301" s="29"/>
      <c r="F301" s="29"/>
      <c r="G301" s="29"/>
      <c r="H301" s="29"/>
      <c r="I301" s="29"/>
      <c r="J301" s="29"/>
      <c r="K301" s="49"/>
    </row>
    <row r="302" spans="1:11" ht="60.75" thickBot="1">
      <c r="A302" s="48"/>
      <c r="B302" s="88"/>
      <c r="C302" s="54" t="s">
        <v>41</v>
      </c>
      <c r="D302" s="9">
        <v>0</v>
      </c>
      <c r="E302" s="9">
        <v>0</v>
      </c>
      <c r="F302" s="9">
        <v>0</v>
      </c>
      <c r="G302" s="9">
        <v>0</v>
      </c>
      <c r="H302" s="9">
        <v>0</v>
      </c>
      <c r="I302" s="9">
        <v>0</v>
      </c>
      <c r="J302" s="9">
        <v>0</v>
      </c>
      <c r="K302" s="78">
        <f t="shared" ref="K302" si="225">E302+F302+G302+H302+I302+J302</f>
        <v>0</v>
      </c>
    </row>
    <row r="303" spans="1:11" ht="70.5" customHeight="1" thickBot="1">
      <c r="A303" s="55" t="s">
        <v>21</v>
      </c>
      <c r="B303" s="41" t="s">
        <v>18</v>
      </c>
      <c r="C303" s="39"/>
      <c r="D303" s="56">
        <f>D304</f>
        <v>7781.2300000000005</v>
      </c>
      <c r="E303" s="18">
        <f t="shared" ref="E303:J303" si="226">E304+E322</f>
        <v>2161.0600000000004</v>
      </c>
      <c r="F303" s="18">
        <f t="shared" si="226"/>
        <v>0</v>
      </c>
      <c r="G303" s="18">
        <f t="shared" si="226"/>
        <v>0</v>
      </c>
      <c r="H303" s="18">
        <f t="shared" si="226"/>
        <v>0</v>
      </c>
      <c r="I303" s="18">
        <f t="shared" si="226"/>
        <v>0</v>
      </c>
      <c r="J303" s="18">
        <f t="shared" si="226"/>
        <v>0</v>
      </c>
      <c r="K303" s="21">
        <f>E303+F303+G303+H303+I303+J303+D303</f>
        <v>9942.2900000000009</v>
      </c>
    </row>
    <row r="304" spans="1:11">
      <c r="A304" s="48"/>
      <c r="B304" s="42"/>
      <c r="C304" s="43" t="s">
        <v>53</v>
      </c>
      <c r="D304" s="27">
        <f t="shared" ref="D304:J304" si="227">D307+D308+D314</f>
        <v>7781.2300000000005</v>
      </c>
      <c r="E304" s="27">
        <f t="shared" si="227"/>
        <v>2161.0600000000004</v>
      </c>
      <c r="F304" s="27">
        <f t="shared" si="227"/>
        <v>0</v>
      </c>
      <c r="G304" s="27">
        <f t="shared" si="227"/>
        <v>0</v>
      </c>
      <c r="H304" s="27">
        <f t="shared" si="227"/>
        <v>0</v>
      </c>
      <c r="I304" s="27">
        <f t="shared" si="227"/>
        <v>0</v>
      </c>
      <c r="J304" s="27">
        <f t="shared" si="227"/>
        <v>0</v>
      </c>
      <c r="K304" s="73">
        <f>E304+F304+G304+H304+I304+J304+D304</f>
        <v>9942.2900000000009</v>
      </c>
    </row>
    <row r="305" spans="1:11">
      <c r="A305" s="48"/>
      <c r="B305" s="42"/>
      <c r="C305" s="44" t="s">
        <v>57</v>
      </c>
      <c r="D305" s="29">
        <f>D304</f>
        <v>7781.2300000000005</v>
      </c>
      <c r="E305" s="29">
        <f t="shared" ref="E305" si="228">E304</f>
        <v>2161.0600000000004</v>
      </c>
      <c r="F305" s="29">
        <f t="shared" ref="F305" si="229">F304</f>
        <v>0</v>
      </c>
      <c r="G305" s="29">
        <f t="shared" ref="G305" si="230">G304</f>
        <v>0</v>
      </c>
      <c r="H305" s="29">
        <f t="shared" ref="H305" si="231">H304</f>
        <v>0</v>
      </c>
      <c r="I305" s="29">
        <f t="shared" ref="I305" si="232">I304</f>
        <v>0</v>
      </c>
      <c r="J305" s="29">
        <f t="shared" ref="J305" si="233">J304</f>
        <v>0</v>
      </c>
      <c r="K305" s="70">
        <f t="shared" ref="K305" si="234">K304</f>
        <v>9942.2900000000009</v>
      </c>
    </row>
    <row r="306" spans="1:11">
      <c r="A306" s="48"/>
      <c r="B306" s="42"/>
      <c r="C306" s="44" t="s">
        <v>58</v>
      </c>
      <c r="D306" s="29">
        <v>0</v>
      </c>
      <c r="E306" s="29">
        <v>0</v>
      </c>
      <c r="F306" s="29">
        <v>0</v>
      </c>
      <c r="G306" s="29">
        <v>0</v>
      </c>
      <c r="H306" s="29">
        <v>0</v>
      </c>
      <c r="I306" s="29">
        <v>0</v>
      </c>
      <c r="J306" s="29">
        <v>0</v>
      </c>
      <c r="K306" s="70">
        <v>0</v>
      </c>
    </row>
    <row r="307" spans="1:11">
      <c r="A307" s="48"/>
      <c r="B307" s="42"/>
      <c r="C307" s="25" t="s">
        <v>3</v>
      </c>
      <c r="D307" s="26">
        <v>0</v>
      </c>
      <c r="E307" s="29">
        <v>0</v>
      </c>
      <c r="F307" s="29">
        <v>0</v>
      </c>
      <c r="G307" s="29">
        <v>0</v>
      </c>
      <c r="H307" s="29">
        <v>0</v>
      </c>
      <c r="I307" s="29">
        <v>0</v>
      </c>
      <c r="J307" s="29">
        <v>0</v>
      </c>
      <c r="K307" s="49">
        <f t="shared" ref="K307:K314" si="235">E307+F307+G307+H307+I307+J307+D307</f>
        <v>0</v>
      </c>
    </row>
    <row r="308" spans="1:11">
      <c r="A308" s="48"/>
      <c r="B308" s="42"/>
      <c r="C308" s="25" t="s">
        <v>4</v>
      </c>
      <c r="D308" s="29">
        <f t="shared" ref="D308:I308" si="236">D310</f>
        <v>7392.17</v>
      </c>
      <c r="E308" s="29">
        <f t="shared" si="236"/>
        <v>2053.0100000000002</v>
      </c>
      <c r="F308" s="29">
        <f t="shared" si="236"/>
        <v>0</v>
      </c>
      <c r="G308" s="29">
        <f t="shared" si="236"/>
        <v>0</v>
      </c>
      <c r="H308" s="29">
        <f t="shared" si="236"/>
        <v>0</v>
      </c>
      <c r="I308" s="29">
        <f t="shared" si="236"/>
        <v>0</v>
      </c>
      <c r="J308" s="29">
        <f t="shared" ref="J308" si="237">J310</f>
        <v>0</v>
      </c>
      <c r="K308" s="49">
        <f t="shared" si="235"/>
        <v>9445.18</v>
      </c>
    </row>
    <row r="309" spans="1:11">
      <c r="A309" s="48"/>
      <c r="B309" s="42"/>
      <c r="C309" s="25" t="s">
        <v>5</v>
      </c>
      <c r="D309" s="25"/>
      <c r="E309" s="29"/>
      <c r="F309" s="29"/>
      <c r="G309" s="29"/>
      <c r="H309" s="29"/>
      <c r="I309" s="29"/>
      <c r="J309" s="29"/>
      <c r="K309" s="49">
        <f t="shared" si="235"/>
        <v>0</v>
      </c>
    </row>
    <row r="310" spans="1:11" ht="60">
      <c r="A310" s="48"/>
      <c r="B310" s="42"/>
      <c r="C310" s="25" t="s">
        <v>41</v>
      </c>
      <c r="D310" s="25">
        <v>7392.17</v>
      </c>
      <c r="E310" s="29">
        <v>2053.0100000000002</v>
      </c>
      <c r="F310" s="29">
        <v>0</v>
      </c>
      <c r="G310" s="29">
        <v>0</v>
      </c>
      <c r="H310" s="29">
        <v>0</v>
      </c>
      <c r="I310" s="29">
        <v>0</v>
      </c>
      <c r="J310" s="29">
        <v>0</v>
      </c>
      <c r="K310" s="49">
        <f t="shared" si="235"/>
        <v>9445.18</v>
      </c>
    </row>
    <row r="311" spans="1:11">
      <c r="A311" s="48"/>
      <c r="B311" s="42"/>
      <c r="C311" s="25" t="s">
        <v>6</v>
      </c>
      <c r="D311" s="29">
        <f t="shared" ref="D311:I311" si="238">D314+D316+D317</f>
        <v>389.06</v>
      </c>
      <c r="E311" s="29">
        <f t="shared" si="238"/>
        <v>108.05</v>
      </c>
      <c r="F311" s="29">
        <f t="shared" si="238"/>
        <v>0</v>
      </c>
      <c r="G311" s="29">
        <f t="shared" si="238"/>
        <v>0</v>
      </c>
      <c r="H311" s="29">
        <f t="shared" si="238"/>
        <v>0</v>
      </c>
      <c r="I311" s="29">
        <f t="shared" si="238"/>
        <v>0</v>
      </c>
      <c r="J311" s="29">
        <f t="shared" ref="J311" si="239">J314+J316+J317</f>
        <v>0</v>
      </c>
      <c r="K311" s="49">
        <f t="shared" si="235"/>
        <v>497.11</v>
      </c>
    </row>
    <row r="312" spans="1:11">
      <c r="A312" s="48"/>
      <c r="B312" s="42"/>
      <c r="C312" s="25" t="s">
        <v>5</v>
      </c>
      <c r="D312" s="25"/>
      <c r="E312" s="29"/>
      <c r="F312" s="29"/>
      <c r="G312" s="29"/>
      <c r="H312" s="29"/>
      <c r="I312" s="29"/>
      <c r="J312" s="29"/>
      <c r="K312" s="49">
        <f t="shared" si="235"/>
        <v>0</v>
      </c>
    </row>
    <row r="313" spans="1:11" ht="75">
      <c r="A313" s="48"/>
      <c r="B313" s="42"/>
      <c r="C313" s="25" t="s">
        <v>42</v>
      </c>
      <c r="D313" s="29">
        <v>0</v>
      </c>
      <c r="E313" s="29">
        <v>0</v>
      </c>
      <c r="F313" s="29">
        <v>0</v>
      </c>
      <c r="G313" s="29">
        <v>0</v>
      </c>
      <c r="H313" s="29">
        <v>0</v>
      </c>
      <c r="I313" s="29">
        <v>0</v>
      </c>
      <c r="J313" s="29">
        <v>0</v>
      </c>
      <c r="K313" s="49">
        <f t="shared" si="235"/>
        <v>0</v>
      </c>
    </row>
    <row r="314" spans="1:11" ht="60">
      <c r="A314" s="48"/>
      <c r="B314" s="42"/>
      <c r="C314" s="25" t="s">
        <v>41</v>
      </c>
      <c r="D314" s="25">
        <v>389.06</v>
      </c>
      <c r="E314" s="29">
        <v>108.05</v>
      </c>
      <c r="F314" s="29">
        <v>0</v>
      </c>
      <c r="G314" s="29">
        <v>0</v>
      </c>
      <c r="H314" s="29">
        <v>0</v>
      </c>
      <c r="I314" s="29">
        <v>0</v>
      </c>
      <c r="J314" s="29">
        <v>0</v>
      </c>
      <c r="K314" s="49">
        <f t="shared" si="235"/>
        <v>497.11</v>
      </c>
    </row>
    <row r="315" spans="1:11">
      <c r="A315" s="48"/>
      <c r="B315" s="42"/>
      <c r="C315" s="44" t="s">
        <v>57</v>
      </c>
      <c r="D315" s="29">
        <f>D314</f>
        <v>389.06</v>
      </c>
      <c r="E315" s="29">
        <f t="shared" ref="E315" si="240">E314</f>
        <v>108.05</v>
      </c>
      <c r="F315" s="29">
        <f t="shared" ref="F315" si="241">F314</f>
        <v>0</v>
      </c>
      <c r="G315" s="29">
        <f t="shared" ref="G315" si="242">G314</f>
        <v>0</v>
      </c>
      <c r="H315" s="29">
        <f t="shared" ref="H315" si="243">H314</f>
        <v>0</v>
      </c>
      <c r="I315" s="29">
        <f t="shared" ref="I315" si="244">I314</f>
        <v>0</v>
      </c>
      <c r="J315" s="29">
        <f t="shared" ref="J315" si="245">J314</f>
        <v>0</v>
      </c>
      <c r="K315" s="70">
        <f t="shared" ref="K315" si="246">K314</f>
        <v>497.11</v>
      </c>
    </row>
    <row r="316" spans="1:11" ht="60">
      <c r="A316" s="48"/>
      <c r="B316" s="42"/>
      <c r="C316" s="25" t="s">
        <v>43</v>
      </c>
      <c r="D316" s="29">
        <v>0</v>
      </c>
      <c r="E316" s="29">
        <v>0</v>
      </c>
      <c r="F316" s="29">
        <v>0</v>
      </c>
      <c r="G316" s="29">
        <v>0</v>
      </c>
      <c r="H316" s="29">
        <v>0</v>
      </c>
      <c r="I316" s="29">
        <v>0</v>
      </c>
      <c r="J316" s="29">
        <v>0</v>
      </c>
      <c r="K316" s="49">
        <f>E316+F316+G316+H316+I316+J316</f>
        <v>0</v>
      </c>
    </row>
    <row r="317" spans="1:11" ht="60">
      <c r="A317" s="48"/>
      <c r="B317" s="42"/>
      <c r="C317" s="25" t="s">
        <v>44</v>
      </c>
      <c r="D317" s="29">
        <v>0</v>
      </c>
      <c r="E317" s="29">
        <v>0</v>
      </c>
      <c r="F317" s="29">
        <v>0</v>
      </c>
      <c r="G317" s="29">
        <v>0</v>
      </c>
      <c r="H317" s="29">
        <v>0</v>
      </c>
      <c r="I317" s="29">
        <v>0</v>
      </c>
      <c r="J317" s="29">
        <v>0</v>
      </c>
      <c r="K317" s="49">
        <f>E317+F317+G317+H317+I317+J317</f>
        <v>0</v>
      </c>
    </row>
    <row r="318" spans="1:11" ht="75">
      <c r="A318" s="48"/>
      <c r="B318" s="42"/>
      <c r="C318" s="25" t="s">
        <v>45</v>
      </c>
      <c r="D318" s="29">
        <v>0</v>
      </c>
      <c r="E318" s="29">
        <v>0</v>
      </c>
      <c r="F318" s="29">
        <v>0</v>
      </c>
      <c r="G318" s="29">
        <v>0</v>
      </c>
      <c r="H318" s="29">
        <v>0</v>
      </c>
      <c r="I318" s="29">
        <v>0</v>
      </c>
      <c r="J318" s="29">
        <v>0</v>
      </c>
      <c r="K318" s="49">
        <f>E318+F318+G318+H318+I318+J318</f>
        <v>0</v>
      </c>
    </row>
    <row r="319" spans="1:11">
      <c r="A319" s="48"/>
      <c r="B319" s="42"/>
      <c r="C319" s="25" t="s">
        <v>10</v>
      </c>
      <c r="D319" s="29">
        <v>0</v>
      </c>
      <c r="E319" s="29">
        <v>0</v>
      </c>
      <c r="F319" s="29">
        <v>0</v>
      </c>
      <c r="G319" s="29">
        <v>0</v>
      </c>
      <c r="H319" s="29">
        <v>0</v>
      </c>
      <c r="I319" s="29">
        <v>0</v>
      </c>
      <c r="J319" s="29">
        <v>0</v>
      </c>
      <c r="K319" s="49">
        <f t="shared" ref="K319:K328" si="247">E319+F319+G319+H319+I319+J319</f>
        <v>0</v>
      </c>
    </row>
    <row r="320" spans="1:11" ht="30">
      <c r="A320" s="48"/>
      <c r="B320" s="42"/>
      <c r="C320" s="25" t="s">
        <v>7</v>
      </c>
      <c r="D320" s="29">
        <v>0</v>
      </c>
      <c r="E320" s="29">
        <v>0</v>
      </c>
      <c r="F320" s="29">
        <v>0</v>
      </c>
      <c r="G320" s="29">
        <v>0</v>
      </c>
      <c r="H320" s="29">
        <v>0</v>
      </c>
      <c r="I320" s="29">
        <v>0</v>
      </c>
      <c r="J320" s="29">
        <v>0</v>
      </c>
      <c r="K320" s="49">
        <f t="shared" si="247"/>
        <v>0</v>
      </c>
    </row>
    <row r="321" spans="1:11" ht="30">
      <c r="A321" s="48"/>
      <c r="B321" s="42"/>
      <c r="C321" s="25" t="s">
        <v>8</v>
      </c>
      <c r="D321" s="29">
        <v>0</v>
      </c>
      <c r="E321" s="29">
        <v>0</v>
      </c>
      <c r="F321" s="29">
        <v>0</v>
      </c>
      <c r="G321" s="29">
        <v>0</v>
      </c>
      <c r="H321" s="29">
        <v>0</v>
      </c>
      <c r="I321" s="29">
        <v>0</v>
      </c>
      <c r="J321" s="29">
        <v>0</v>
      </c>
      <c r="K321" s="49">
        <f t="shared" si="247"/>
        <v>0</v>
      </c>
    </row>
    <row r="322" spans="1:11">
      <c r="A322" s="48"/>
      <c r="B322" s="42"/>
      <c r="C322" s="25" t="s">
        <v>39</v>
      </c>
      <c r="D322" s="29">
        <f t="shared" ref="D322" si="248">D324</f>
        <v>0</v>
      </c>
      <c r="E322" s="29">
        <f t="shared" ref="E322:I322" si="249">E324</f>
        <v>0</v>
      </c>
      <c r="F322" s="29">
        <f t="shared" si="249"/>
        <v>0</v>
      </c>
      <c r="G322" s="29">
        <f t="shared" si="249"/>
        <v>0</v>
      </c>
      <c r="H322" s="29">
        <f t="shared" si="249"/>
        <v>0</v>
      </c>
      <c r="I322" s="29">
        <f t="shared" si="249"/>
        <v>0</v>
      </c>
      <c r="J322" s="29">
        <f t="shared" ref="J322" si="250">J324</f>
        <v>0</v>
      </c>
      <c r="K322" s="49">
        <f t="shared" si="247"/>
        <v>0</v>
      </c>
    </row>
    <row r="323" spans="1:11">
      <c r="A323" s="48"/>
      <c r="B323" s="42"/>
      <c r="C323" s="25" t="s">
        <v>5</v>
      </c>
      <c r="D323" s="29"/>
      <c r="E323" s="29"/>
      <c r="F323" s="29"/>
      <c r="G323" s="29"/>
      <c r="H323" s="29"/>
      <c r="I323" s="29"/>
      <c r="J323" s="29"/>
      <c r="K323" s="49"/>
    </row>
    <row r="324" spans="1:11" ht="60.75" thickBot="1">
      <c r="A324" s="48"/>
      <c r="B324" s="42"/>
      <c r="C324" s="54" t="s">
        <v>41</v>
      </c>
      <c r="D324" s="9">
        <v>0</v>
      </c>
      <c r="E324" s="9">
        <v>0</v>
      </c>
      <c r="F324" s="9">
        <v>0</v>
      </c>
      <c r="G324" s="9">
        <v>0</v>
      </c>
      <c r="H324" s="9">
        <v>0</v>
      </c>
      <c r="I324" s="9">
        <v>0</v>
      </c>
      <c r="J324" s="9">
        <v>0</v>
      </c>
      <c r="K324" s="78">
        <f t="shared" si="247"/>
        <v>0</v>
      </c>
    </row>
    <row r="325" spans="1:11" ht="29.25" thickBot="1">
      <c r="A325" s="47" t="s">
        <v>37</v>
      </c>
      <c r="B325" s="36" t="s">
        <v>33</v>
      </c>
      <c r="C325" s="36"/>
      <c r="D325" s="16">
        <v>0</v>
      </c>
      <c r="E325" s="16">
        <v>0</v>
      </c>
      <c r="F325" s="16">
        <v>0</v>
      </c>
      <c r="G325" s="16">
        <v>0</v>
      </c>
      <c r="H325" s="16">
        <v>0</v>
      </c>
      <c r="I325" s="16">
        <v>0</v>
      </c>
      <c r="J325" s="16">
        <v>0</v>
      </c>
      <c r="K325" s="21">
        <v>0</v>
      </c>
    </row>
    <row r="326" spans="1:11" ht="87" customHeight="1">
      <c r="A326" s="48"/>
      <c r="B326" s="37" t="s">
        <v>34</v>
      </c>
      <c r="C326" s="43" t="s">
        <v>53</v>
      </c>
      <c r="D326" s="27">
        <f t="shared" ref="D326" si="251">D327+D328+D331</f>
        <v>0</v>
      </c>
      <c r="E326" s="27">
        <f t="shared" ref="E326:I326" si="252">E327+E328+E331</f>
        <v>0</v>
      </c>
      <c r="F326" s="27">
        <f t="shared" si="252"/>
        <v>0</v>
      </c>
      <c r="G326" s="27">
        <f t="shared" si="252"/>
        <v>0</v>
      </c>
      <c r="H326" s="27">
        <f t="shared" si="252"/>
        <v>0</v>
      </c>
      <c r="I326" s="27">
        <f t="shared" si="252"/>
        <v>0</v>
      </c>
      <c r="J326" s="27">
        <f t="shared" ref="J326" si="253">J327+J328+J331</f>
        <v>0</v>
      </c>
      <c r="K326" s="73">
        <f t="shared" si="247"/>
        <v>0</v>
      </c>
    </row>
    <row r="327" spans="1:11">
      <c r="A327" s="48"/>
      <c r="B327" s="37"/>
      <c r="C327" s="25" t="s">
        <v>3</v>
      </c>
      <c r="D327" s="29">
        <v>0</v>
      </c>
      <c r="E327" s="29">
        <v>0</v>
      </c>
      <c r="F327" s="29">
        <v>0</v>
      </c>
      <c r="G327" s="29">
        <v>0</v>
      </c>
      <c r="H327" s="29">
        <v>0</v>
      </c>
      <c r="I327" s="29">
        <v>0</v>
      </c>
      <c r="J327" s="29">
        <v>0</v>
      </c>
      <c r="K327" s="49">
        <f t="shared" si="247"/>
        <v>0</v>
      </c>
    </row>
    <row r="328" spans="1:11">
      <c r="A328" s="48"/>
      <c r="B328" s="37"/>
      <c r="C328" s="25" t="s">
        <v>4</v>
      </c>
      <c r="D328" s="29">
        <f t="shared" ref="D328" si="254">D330</f>
        <v>0</v>
      </c>
      <c r="E328" s="29">
        <f t="shared" ref="E328:I328" si="255">E330</f>
        <v>0</v>
      </c>
      <c r="F328" s="29">
        <f t="shared" si="255"/>
        <v>0</v>
      </c>
      <c r="G328" s="29">
        <f t="shared" si="255"/>
        <v>0</v>
      </c>
      <c r="H328" s="29">
        <f t="shared" si="255"/>
        <v>0</v>
      </c>
      <c r="I328" s="29">
        <f t="shared" si="255"/>
        <v>0</v>
      </c>
      <c r="J328" s="29">
        <f t="shared" ref="J328" si="256">J330</f>
        <v>0</v>
      </c>
      <c r="K328" s="49">
        <f t="shared" si="247"/>
        <v>0</v>
      </c>
    </row>
    <row r="329" spans="1:11">
      <c r="A329" s="48"/>
      <c r="B329" s="37"/>
      <c r="C329" s="25" t="s">
        <v>5</v>
      </c>
      <c r="D329" s="29"/>
      <c r="E329" s="29"/>
      <c r="F329" s="29"/>
      <c r="G329" s="29"/>
      <c r="H329" s="29"/>
      <c r="I329" s="29"/>
      <c r="J329" s="29"/>
      <c r="K329" s="49"/>
    </row>
    <row r="330" spans="1:11" ht="75">
      <c r="A330" s="48"/>
      <c r="B330" s="37"/>
      <c r="C330" s="25" t="s">
        <v>42</v>
      </c>
      <c r="D330" s="29">
        <v>0</v>
      </c>
      <c r="E330" s="29">
        <v>0</v>
      </c>
      <c r="F330" s="29">
        <v>0</v>
      </c>
      <c r="G330" s="29">
        <v>0</v>
      </c>
      <c r="H330" s="29">
        <v>0</v>
      </c>
      <c r="I330" s="29">
        <v>0</v>
      </c>
      <c r="J330" s="29">
        <v>0</v>
      </c>
      <c r="K330" s="49">
        <f t="shared" ref="K330:K331" si="257">E330+F330+G330+H330+I330+J330</f>
        <v>0</v>
      </c>
    </row>
    <row r="331" spans="1:11">
      <c r="A331" s="48"/>
      <c r="B331" s="37"/>
      <c r="C331" s="25" t="s">
        <v>6</v>
      </c>
      <c r="D331" s="29">
        <f t="shared" ref="D331" si="258">D334+D335+D336</f>
        <v>0</v>
      </c>
      <c r="E331" s="29">
        <f t="shared" ref="E331:I331" si="259">E334+E335+E336</f>
        <v>0</v>
      </c>
      <c r="F331" s="29">
        <f t="shared" si="259"/>
        <v>0</v>
      </c>
      <c r="G331" s="29">
        <f t="shared" si="259"/>
        <v>0</v>
      </c>
      <c r="H331" s="29">
        <f t="shared" si="259"/>
        <v>0</v>
      </c>
      <c r="I331" s="29">
        <f t="shared" si="259"/>
        <v>0</v>
      </c>
      <c r="J331" s="29">
        <f t="shared" ref="J331" si="260">J334+J335+J336</f>
        <v>0</v>
      </c>
      <c r="K331" s="49">
        <f t="shared" si="257"/>
        <v>0</v>
      </c>
    </row>
    <row r="332" spans="1:11">
      <c r="A332" s="48"/>
      <c r="B332" s="37"/>
      <c r="C332" s="25" t="s">
        <v>5</v>
      </c>
      <c r="D332" s="29"/>
      <c r="E332" s="29"/>
      <c r="F332" s="29"/>
      <c r="G332" s="29"/>
      <c r="H332" s="29"/>
      <c r="I332" s="29"/>
      <c r="J332" s="29"/>
      <c r="K332" s="49"/>
    </row>
    <row r="333" spans="1:11" ht="75">
      <c r="A333" s="48"/>
      <c r="B333" s="37"/>
      <c r="C333" s="25" t="s">
        <v>42</v>
      </c>
      <c r="D333" s="29">
        <v>0</v>
      </c>
      <c r="E333" s="29">
        <v>0</v>
      </c>
      <c r="F333" s="29">
        <v>0</v>
      </c>
      <c r="G333" s="29">
        <v>0</v>
      </c>
      <c r="H333" s="29">
        <v>0</v>
      </c>
      <c r="I333" s="29">
        <v>0</v>
      </c>
      <c r="J333" s="29">
        <v>0</v>
      </c>
      <c r="K333" s="49">
        <v>0</v>
      </c>
    </row>
    <row r="334" spans="1:11">
      <c r="A334" s="48"/>
      <c r="B334" s="37"/>
      <c r="C334" s="25" t="s">
        <v>10</v>
      </c>
      <c r="D334" s="29">
        <v>0</v>
      </c>
      <c r="E334" s="29">
        <v>0</v>
      </c>
      <c r="F334" s="29">
        <v>0</v>
      </c>
      <c r="G334" s="29">
        <v>0</v>
      </c>
      <c r="H334" s="29">
        <v>0</v>
      </c>
      <c r="I334" s="29">
        <v>0</v>
      </c>
      <c r="J334" s="29">
        <v>0</v>
      </c>
      <c r="K334" s="49">
        <f t="shared" ref="K334" si="261">E334+F334+G334+H334+I334+J334</f>
        <v>0</v>
      </c>
    </row>
    <row r="335" spans="1:11">
      <c r="A335" s="48"/>
      <c r="B335" s="37"/>
      <c r="C335" s="25" t="s">
        <v>5</v>
      </c>
      <c r="D335" s="29">
        <v>0</v>
      </c>
      <c r="E335" s="29">
        <v>0</v>
      </c>
      <c r="F335" s="29">
        <v>0</v>
      </c>
      <c r="G335" s="29">
        <v>0</v>
      </c>
      <c r="H335" s="29">
        <v>0</v>
      </c>
      <c r="I335" s="29">
        <v>0</v>
      </c>
      <c r="J335" s="29">
        <v>0</v>
      </c>
      <c r="K335" s="49">
        <f>E335+F335+G335+H335+I335+J335</f>
        <v>0</v>
      </c>
    </row>
    <row r="336" spans="1:11" ht="75">
      <c r="A336" s="48"/>
      <c r="B336" s="37"/>
      <c r="C336" s="25" t="s">
        <v>42</v>
      </c>
      <c r="D336" s="29">
        <v>0</v>
      </c>
      <c r="E336" s="29">
        <v>0</v>
      </c>
      <c r="F336" s="29">
        <v>0</v>
      </c>
      <c r="G336" s="29">
        <v>0</v>
      </c>
      <c r="H336" s="29">
        <v>0</v>
      </c>
      <c r="I336" s="29">
        <v>0</v>
      </c>
      <c r="J336" s="29">
        <v>0</v>
      </c>
      <c r="K336" s="49">
        <f>E336+F336+G336+H336+I336+J336</f>
        <v>0</v>
      </c>
    </row>
    <row r="337" spans="1:11" ht="75">
      <c r="A337" s="48"/>
      <c r="B337" s="37"/>
      <c r="C337" s="25" t="s">
        <v>45</v>
      </c>
      <c r="D337" s="29">
        <v>0</v>
      </c>
      <c r="E337" s="29">
        <v>0</v>
      </c>
      <c r="F337" s="29">
        <v>0</v>
      </c>
      <c r="G337" s="29">
        <v>0</v>
      </c>
      <c r="H337" s="29">
        <v>0</v>
      </c>
      <c r="I337" s="29">
        <v>0</v>
      </c>
      <c r="J337" s="29">
        <v>0</v>
      </c>
      <c r="K337" s="49">
        <f>E337+F337+G337+H337+I337+J337</f>
        <v>0</v>
      </c>
    </row>
    <row r="338" spans="1:11">
      <c r="A338" s="48"/>
      <c r="B338" s="37"/>
      <c r="C338" s="25" t="s">
        <v>10</v>
      </c>
      <c r="D338" s="29">
        <v>0</v>
      </c>
      <c r="E338" s="29">
        <v>0</v>
      </c>
      <c r="F338" s="29">
        <v>0</v>
      </c>
      <c r="G338" s="29">
        <v>0</v>
      </c>
      <c r="H338" s="29">
        <v>0</v>
      </c>
      <c r="I338" s="29">
        <v>0</v>
      </c>
      <c r="J338" s="29">
        <v>0</v>
      </c>
      <c r="K338" s="49">
        <f t="shared" ref="K338" si="262">E338+F338+G338+H338+I338+J338</f>
        <v>0</v>
      </c>
    </row>
    <row r="339" spans="1:11" ht="75.75" thickBot="1">
      <c r="A339" s="48"/>
      <c r="B339" s="37"/>
      <c r="C339" s="54" t="s">
        <v>42</v>
      </c>
      <c r="D339" s="9">
        <v>0</v>
      </c>
      <c r="E339" s="9">
        <v>0</v>
      </c>
      <c r="F339" s="9">
        <v>0</v>
      </c>
      <c r="G339" s="9">
        <v>0</v>
      </c>
      <c r="H339" s="9">
        <v>0</v>
      </c>
      <c r="I339" s="9">
        <v>0</v>
      </c>
      <c r="J339" s="9">
        <v>0</v>
      </c>
      <c r="K339" s="78">
        <f t="shared" ref="K339" si="263">E339+F339+G339+H339+I339+J339</f>
        <v>0</v>
      </c>
    </row>
    <row r="340" spans="1:11" ht="131.25" customHeight="1" thickBot="1">
      <c r="A340" s="47" t="s">
        <v>35</v>
      </c>
      <c r="B340" s="39" t="s">
        <v>36</v>
      </c>
      <c r="C340" s="39"/>
      <c r="D340" s="18">
        <v>0</v>
      </c>
      <c r="E340" s="18">
        <v>0</v>
      </c>
      <c r="F340" s="18">
        <v>0</v>
      </c>
      <c r="G340" s="18">
        <v>0</v>
      </c>
      <c r="H340" s="18">
        <v>0</v>
      </c>
      <c r="I340" s="18">
        <v>0</v>
      </c>
      <c r="J340" s="18">
        <v>0</v>
      </c>
      <c r="K340" s="21">
        <v>0</v>
      </c>
    </row>
    <row r="341" spans="1:11">
      <c r="A341" s="48"/>
      <c r="B341" s="37"/>
      <c r="C341" s="43" t="s">
        <v>53</v>
      </c>
      <c r="D341" s="27">
        <f t="shared" ref="D341:J341" si="264">D342+D343+D346</f>
        <v>0</v>
      </c>
      <c r="E341" s="27">
        <f t="shared" si="264"/>
        <v>0</v>
      </c>
      <c r="F341" s="27">
        <f t="shared" si="264"/>
        <v>0</v>
      </c>
      <c r="G341" s="27">
        <f t="shared" si="264"/>
        <v>0</v>
      </c>
      <c r="H341" s="27">
        <f t="shared" si="264"/>
        <v>0</v>
      </c>
      <c r="I341" s="27">
        <f t="shared" si="264"/>
        <v>0</v>
      </c>
      <c r="J341" s="27">
        <f t="shared" si="264"/>
        <v>0</v>
      </c>
      <c r="K341" s="73">
        <f t="shared" ref="K341:K348" si="265">E341+F341+G341+H341+I341+J341</f>
        <v>0</v>
      </c>
    </row>
    <row r="342" spans="1:11">
      <c r="A342" s="48"/>
      <c r="B342" s="37"/>
      <c r="C342" s="25" t="s">
        <v>3</v>
      </c>
      <c r="D342" s="29">
        <v>0</v>
      </c>
      <c r="E342" s="29">
        <v>0</v>
      </c>
      <c r="F342" s="29">
        <v>0</v>
      </c>
      <c r="G342" s="29">
        <v>0</v>
      </c>
      <c r="H342" s="29">
        <v>0</v>
      </c>
      <c r="I342" s="29">
        <v>0</v>
      </c>
      <c r="J342" s="29">
        <v>0</v>
      </c>
      <c r="K342" s="49">
        <f t="shared" si="265"/>
        <v>0</v>
      </c>
    </row>
    <row r="343" spans="1:11">
      <c r="A343" s="48"/>
      <c r="B343" s="37"/>
      <c r="C343" s="25" t="s">
        <v>4</v>
      </c>
      <c r="D343" s="29">
        <f t="shared" ref="D343:J343" si="266">D345</f>
        <v>0</v>
      </c>
      <c r="E343" s="29">
        <f t="shared" si="266"/>
        <v>0</v>
      </c>
      <c r="F343" s="29">
        <f t="shared" si="266"/>
        <v>0</v>
      </c>
      <c r="G343" s="29">
        <f t="shared" si="266"/>
        <v>0</v>
      </c>
      <c r="H343" s="29">
        <f t="shared" si="266"/>
        <v>0</v>
      </c>
      <c r="I343" s="29">
        <f t="shared" si="266"/>
        <v>0</v>
      </c>
      <c r="J343" s="29">
        <f t="shared" si="266"/>
        <v>0</v>
      </c>
      <c r="K343" s="49">
        <f t="shared" si="265"/>
        <v>0</v>
      </c>
    </row>
    <row r="344" spans="1:11">
      <c r="A344" s="48"/>
      <c r="B344" s="37"/>
      <c r="C344" s="25" t="s">
        <v>5</v>
      </c>
      <c r="D344" s="29"/>
      <c r="E344" s="29"/>
      <c r="F344" s="29"/>
      <c r="G344" s="29"/>
      <c r="H344" s="29"/>
      <c r="I344" s="29"/>
      <c r="J344" s="29"/>
      <c r="K344" s="49"/>
    </row>
    <row r="345" spans="1:11" ht="75">
      <c r="A345" s="48"/>
      <c r="B345" s="37"/>
      <c r="C345" s="25" t="s">
        <v>42</v>
      </c>
      <c r="D345" s="29">
        <v>0</v>
      </c>
      <c r="E345" s="29">
        <v>0</v>
      </c>
      <c r="F345" s="29">
        <v>0</v>
      </c>
      <c r="G345" s="29">
        <v>0</v>
      </c>
      <c r="H345" s="29">
        <v>0</v>
      </c>
      <c r="I345" s="29">
        <v>0</v>
      </c>
      <c r="J345" s="29">
        <v>0</v>
      </c>
      <c r="K345" s="49">
        <f t="shared" si="265"/>
        <v>0</v>
      </c>
    </row>
    <row r="346" spans="1:11">
      <c r="A346" s="48"/>
      <c r="B346" s="37"/>
      <c r="C346" s="25" t="s">
        <v>6</v>
      </c>
      <c r="D346" s="29">
        <v>0</v>
      </c>
      <c r="E346" s="29">
        <v>0</v>
      </c>
      <c r="F346" s="29">
        <v>0</v>
      </c>
      <c r="G346" s="29">
        <v>0</v>
      </c>
      <c r="H346" s="29">
        <v>0</v>
      </c>
      <c r="I346" s="29">
        <v>0</v>
      </c>
      <c r="J346" s="29">
        <v>0</v>
      </c>
      <c r="K346" s="49">
        <f t="shared" si="265"/>
        <v>0</v>
      </c>
    </row>
    <row r="347" spans="1:11">
      <c r="A347" s="48"/>
      <c r="B347" s="37"/>
      <c r="C347" s="25" t="s">
        <v>5</v>
      </c>
      <c r="D347" s="29"/>
      <c r="E347" s="29"/>
      <c r="F347" s="29"/>
      <c r="G347" s="29"/>
      <c r="H347" s="29"/>
      <c r="I347" s="29"/>
      <c r="J347" s="29"/>
      <c r="K347" s="49"/>
    </row>
    <row r="348" spans="1:11" ht="75">
      <c r="A348" s="48"/>
      <c r="B348" s="37"/>
      <c r="C348" s="25" t="s">
        <v>42</v>
      </c>
      <c r="D348" s="29">
        <v>0</v>
      </c>
      <c r="E348" s="29">
        <v>0</v>
      </c>
      <c r="F348" s="29">
        <v>0</v>
      </c>
      <c r="G348" s="29">
        <v>0</v>
      </c>
      <c r="H348" s="29">
        <v>0</v>
      </c>
      <c r="I348" s="29">
        <v>0</v>
      </c>
      <c r="J348" s="29">
        <v>0</v>
      </c>
      <c r="K348" s="49">
        <f t="shared" si="265"/>
        <v>0</v>
      </c>
    </row>
    <row r="349" spans="1:11">
      <c r="A349" s="48"/>
      <c r="B349" s="37"/>
      <c r="C349" s="25" t="s">
        <v>10</v>
      </c>
      <c r="D349" s="29">
        <f t="shared" ref="D349" si="267">D351</f>
        <v>0</v>
      </c>
      <c r="E349" s="29">
        <f t="shared" ref="E349:I349" si="268">E351</f>
        <v>0</v>
      </c>
      <c r="F349" s="29">
        <f t="shared" si="268"/>
        <v>0</v>
      </c>
      <c r="G349" s="29">
        <f t="shared" si="268"/>
        <v>0</v>
      </c>
      <c r="H349" s="29">
        <f t="shared" si="268"/>
        <v>0</v>
      </c>
      <c r="I349" s="29">
        <f t="shared" si="268"/>
        <v>0</v>
      </c>
      <c r="J349" s="29">
        <f t="shared" ref="J349" si="269">J351</f>
        <v>0</v>
      </c>
      <c r="K349" s="49">
        <f t="shared" ref="K349:K351" si="270">E349+F349+G349+H349+I349+J349</f>
        <v>0</v>
      </c>
    </row>
    <row r="350" spans="1:11">
      <c r="A350" s="48"/>
      <c r="B350" s="37"/>
      <c r="C350" s="25" t="s">
        <v>5</v>
      </c>
      <c r="D350" s="29"/>
      <c r="E350" s="29"/>
      <c r="F350" s="29"/>
      <c r="G350" s="29"/>
      <c r="H350" s="29"/>
      <c r="I350" s="29"/>
      <c r="J350" s="29"/>
      <c r="K350" s="49"/>
    </row>
    <row r="351" spans="1:11" ht="75.75" thickBot="1">
      <c r="A351" s="28"/>
      <c r="B351" s="52"/>
      <c r="C351" s="50" t="s">
        <v>42</v>
      </c>
      <c r="D351" s="81">
        <v>0</v>
      </c>
      <c r="E351" s="81">
        <v>0</v>
      </c>
      <c r="F351" s="81">
        <v>0</v>
      </c>
      <c r="G351" s="81">
        <v>0</v>
      </c>
      <c r="H351" s="81">
        <v>0</v>
      </c>
      <c r="I351" s="81">
        <v>0</v>
      </c>
      <c r="J351" s="81">
        <v>0</v>
      </c>
      <c r="K351" s="82">
        <f t="shared" si="270"/>
        <v>0</v>
      </c>
    </row>
  </sheetData>
  <autoFilter ref="A17:M351">
    <filterColumn colId="3"/>
  </autoFilter>
  <mergeCells count="44">
    <mergeCell ref="K198:K199"/>
    <mergeCell ref="I173:I174"/>
    <mergeCell ref="I198:I199"/>
    <mergeCell ref="J198:J199"/>
    <mergeCell ref="A228:A229"/>
    <mergeCell ref="C228:C229"/>
    <mergeCell ref="B228:B229"/>
    <mergeCell ref="K228:K229"/>
    <mergeCell ref="I228:I229"/>
    <mergeCell ref="J228:J229"/>
    <mergeCell ref="J173:J174"/>
    <mergeCell ref="A173:A174"/>
    <mergeCell ref="B173:B174"/>
    <mergeCell ref="K173:K174"/>
    <mergeCell ref="G3:K3"/>
    <mergeCell ref="G14:G16"/>
    <mergeCell ref="J14:J16"/>
    <mergeCell ref="A146:A148"/>
    <mergeCell ref="C146:C148"/>
    <mergeCell ref="B19:B48"/>
    <mergeCell ref="H14:H16"/>
    <mergeCell ref="A5:K5"/>
    <mergeCell ref="A7:K7"/>
    <mergeCell ref="A8:K8"/>
    <mergeCell ref="A19:A48"/>
    <mergeCell ref="I146:I148"/>
    <mergeCell ref="J146:J148"/>
    <mergeCell ref="D14:D16"/>
    <mergeCell ref="G1:K2"/>
    <mergeCell ref="B283:B302"/>
    <mergeCell ref="A4:K4"/>
    <mergeCell ref="E10:K13"/>
    <mergeCell ref="I14:I16"/>
    <mergeCell ref="K14:K16"/>
    <mergeCell ref="A10:A16"/>
    <mergeCell ref="E14:E16"/>
    <mergeCell ref="F14:F16"/>
    <mergeCell ref="C10:C16"/>
    <mergeCell ref="B10:B16"/>
    <mergeCell ref="K146:K148"/>
    <mergeCell ref="B146:B148"/>
    <mergeCell ref="A198:A199"/>
    <mergeCell ref="C198:C199"/>
    <mergeCell ref="B198:B199"/>
  </mergeCells>
  <pageMargins left="0.70866141732283472" right="0.70866141732283472" top="0.74803149606299213" bottom="0.74803149606299213" header="0.31496062992125984" footer="0.31496062992125984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объемы</vt:lpstr>
      <vt:lpstr>объемы!Заголовки_для_печати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2023-12-18T07:39:59Z</dcterms:modified>
</cp:coreProperties>
</file>