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3256" windowHeight="12300"/>
  </bookViews>
  <sheets>
    <sheet name="Лист2" sheetId="2" r:id="rId1"/>
    <sheet name="Лист3" sheetId="3" r:id="rId2"/>
  </sheets>
  <definedNames>
    <definedName name="_xlnm.Print_Titles" localSheetId="0">Лист2!$17:$17</definedName>
    <definedName name="_xlnm.Print_Area" localSheetId="0">Лист2!$A$1:$E$118</definedName>
  </definedNames>
  <calcPr calcId="144525" iterate="1"/>
</workbook>
</file>

<file path=xl/calcChain.xml><?xml version="1.0" encoding="utf-8"?>
<calcChain xmlns="http://schemas.openxmlformats.org/spreadsheetml/2006/main">
  <c r="D111" i="2" l="1"/>
  <c r="E111" i="2"/>
  <c r="C111" i="2"/>
  <c r="E80" i="2"/>
  <c r="D80" i="2"/>
  <c r="C80" i="2"/>
  <c r="D78" i="2"/>
  <c r="E78" i="2"/>
  <c r="E74" i="2"/>
  <c r="D74" i="2"/>
  <c r="C74" i="2"/>
  <c r="C72" i="2"/>
  <c r="D72" i="2"/>
  <c r="E72" i="2"/>
  <c r="D68" i="2" l="1"/>
  <c r="E68" i="2"/>
  <c r="C68" i="2"/>
  <c r="D114" i="2" l="1"/>
  <c r="D113" i="2" s="1"/>
  <c r="E114" i="2"/>
  <c r="E113" i="2" s="1"/>
  <c r="D109" i="2"/>
  <c r="E109" i="2"/>
  <c r="D107" i="2"/>
  <c r="E107" i="2"/>
  <c r="D105" i="2"/>
  <c r="E105" i="2"/>
  <c r="D103" i="2"/>
  <c r="E103" i="2"/>
  <c r="D101" i="2"/>
  <c r="E101" i="2"/>
  <c r="D99" i="2"/>
  <c r="E99" i="2"/>
  <c r="D97" i="2"/>
  <c r="E97" i="2"/>
  <c r="D95" i="2"/>
  <c r="E95" i="2"/>
  <c r="D93" i="2"/>
  <c r="E93" i="2"/>
  <c r="D91" i="2"/>
  <c r="E91" i="2"/>
  <c r="D89" i="2"/>
  <c r="E89" i="2"/>
  <c r="D87" i="2"/>
  <c r="E87" i="2"/>
  <c r="D82" i="2"/>
  <c r="E82" i="2"/>
  <c r="C82" i="2"/>
  <c r="D84" i="2"/>
  <c r="E84" i="2"/>
  <c r="D76" i="2"/>
  <c r="E76" i="2"/>
  <c r="D70" i="2"/>
  <c r="E70" i="2"/>
  <c r="D66" i="2"/>
  <c r="E66" i="2"/>
  <c r="D61" i="2"/>
  <c r="D60" i="2" s="1"/>
  <c r="E61" i="2"/>
  <c r="E60" i="2" s="1"/>
  <c r="D53" i="2"/>
  <c r="E53" i="2"/>
  <c r="D51" i="2"/>
  <c r="E51" i="2"/>
  <c r="E50" i="2" s="1"/>
  <c r="D48" i="2"/>
  <c r="D47" i="2" s="1"/>
  <c r="E48" i="2"/>
  <c r="E47" i="2" s="1"/>
  <c r="D41" i="2"/>
  <c r="E41" i="2"/>
  <c r="D36" i="2"/>
  <c r="E36" i="2"/>
  <c r="D116" i="2"/>
  <c r="E116" i="2"/>
  <c r="D55" i="2"/>
  <c r="E55" i="2"/>
  <c r="D44" i="2"/>
  <c r="E44" i="2"/>
  <c r="D31" i="2"/>
  <c r="E31" i="2"/>
  <c r="D28" i="2"/>
  <c r="E28" i="2"/>
  <c r="D24" i="2"/>
  <c r="E24" i="2"/>
  <c r="D21" i="2"/>
  <c r="E21" i="2"/>
  <c r="D19" i="2"/>
  <c r="E19" i="2"/>
  <c r="D50" i="2" l="1"/>
  <c r="E86" i="2"/>
  <c r="D86" i="2"/>
  <c r="E65" i="2"/>
  <c r="D65" i="2"/>
  <c r="D46" i="2"/>
  <c r="E46" i="2"/>
  <c r="E34" i="2"/>
  <c r="D34" i="2"/>
  <c r="C41" i="2"/>
  <c r="C36" i="2"/>
  <c r="C34" i="2" s="1"/>
  <c r="C21" i="2"/>
  <c r="D64" i="2" l="1"/>
  <c r="D63" i="2" s="1"/>
  <c r="E64" i="2"/>
  <c r="E63" i="2" s="1"/>
  <c r="E18" i="2"/>
  <c r="D18" i="2"/>
  <c r="C78" i="2"/>
  <c r="C66" i="2"/>
  <c r="D118" i="2" l="1"/>
  <c r="E118" i="2"/>
  <c r="C93" i="2"/>
  <c r="C61" i="2"/>
  <c r="C60" i="2" s="1"/>
  <c r="C97" i="2" l="1"/>
  <c r="C51" i="2" l="1"/>
  <c r="C107" i="2" l="1"/>
  <c r="C103" i="2"/>
  <c r="C24" i="2"/>
  <c r="C76" i="2" l="1"/>
  <c r="C53" i="2"/>
  <c r="C50" i="2" s="1"/>
  <c r="C116" i="2" l="1"/>
  <c r="C114" i="2"/>
  <c r="C113" i="2" s="1"/>
  <c r="C109" i="2"/>
  <c r="C105" i="2"/>
  <c r="C101" i="2"/>
  <c r="C99" i="2"/>
  <c r="C95" i="2"/>
  <c r="C91" i="2"/>
  <c r="C89" i="2"/>
  <c r="C87" i="2"/>
  <c r="C84" i="2"/>
  <c r="C70" i="2"/>
  <c r="C55" i="2"/>
  <c r="C48" i="2"/>
  <c r="C47" i="2" s="1"/>
  <c r="C46" i="2" s="1"/>
  <c r="C44" i="2"/>
  <c r="C31" i="2"/>
  <c r="C28" i="2"/>
  <c r="C19" i="2"/>
  <c r="C65" i="2" l="1"/>
  <c r="C86" i="2"/>
  <c r="C64" i="2" s="1"/>
  <c r="C63" i="2" s="1"/>
  <c r="C18" i="2"/>
  <c r="C118" i="2" l="1"/>
</calcChain>
</file>

<file path=xl/sharedStrings.xml><?xml version="1.0" encoding="utf-8"?>
<sst xmlns="http://schemas.openxmlformats.org/spreadsheetml/2006/main" count="220" uniqueCount="220">
  <si>
    <t xml:space="preserve">РАСПРЕДЕЛЕНИЕ </t>
  </si>
  <si>
    <t>Наименование дохода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</si>
  <si>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</si>
  <si>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</si>
  <si>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</si>
  <si>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</si>
  <si>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</si>
  <si>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</si>
  <si>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</si>
  <si>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</si>
  <si>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</si>
  <si>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</si>
  <si>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</si>
  <si>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</si>
  <si>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</si>
  <si>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</si>
  <si>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</si>
  <si>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</si>
  <si>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</si>
  <si>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</si>
  <si>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</si>
  <si>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</si>
  <si>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</si>
  <si>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</si>
  <si>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</si>
  <si>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</si>
  <si>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</si>
  <si>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</si>
  <si>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</si>
  <si>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</si>
  <si>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</si>
  <si>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</si>
  <si>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</si>
  <si>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</si>
  <si>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</si>
  <si>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</si>
  <si>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</si>
  <si>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</si>
  <si>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</si>
  <si>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</si>
  <si>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</si>
  <si>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</si>
  <si>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</si>
  <si>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</si>
  <si>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</si>
  <si>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</si>
  <si>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</si>
  <si>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</si>
  <si>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</si>
  <si>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</si>
  <si>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</si>
  <si>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</si>
  <si>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</si>
  <si>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</si>
  <si>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</si>
  <si>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</si>
  <si>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</si>
  <si>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</si>
  <si>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</si>
  <si>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</si>
  <si>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</si>
  <si>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</si>
  <si>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</si>
  <si>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</si>
  <si>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</si>
  <si>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</si>
  <si>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</si>
  <si>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</si>
  <si>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</si>
  <si>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</si>
  <si>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</si>
  <si>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</si>
  <si>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Прочие субсидии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</si>
  <si>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</si>
  <si>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</si>
  <si>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</si>
  <si>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</si>
  <si>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</si>
  <si>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</si>
  <si>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</si>
  <si>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</si>
  <si>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</si>
  <si>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</si>
  <si>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Единая субвенция местным бюджетам</t>
  </si>
  <si>
    <t>Иные межбюджетные трансферты</t>
  </si>
  <si>
    <t>Прочие межбюджетные трансферты, передаваемые бюджетам</t>
  </si>
  <si>
    <t>ПРОЧИЕ БЕЗВОЗМЕЗДНЫЕ ПОСТУПЛЕНИЯ</t>
  </si>
  <si>
    <t>000 8 50 00000 00 0000 000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</si>
  <si>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</si>
  <si>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ИТОГО</t>
  </si>
  <si>
    <t>ДОХОДЫ ОТ ИСПОЛЬЗОВАНИЯ ИМУ-ЩЕСТВА, НАХОДЯЩЕГОСЯ В ГОСУ-ДАРСТВЕННОЙ И МУНИЦИПАЛЬНОЙ СОБСТВЕННОСТИ</t>
  </si>
  <si>
    <t>000 2 02 49999 00 0000 150</t>
  </si>
  <si>
    <t>000 2 02 40000 00 0000 150</t>
  </si>
  <si>
    <t>000 2 02 39998 00 0000 150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</si>
  <si>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</si>
  <si>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</si>
  <si>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000 2 02 20000 00 0000 150</t>
  </si>
  <si>
    <t>000 2 02 25304 00 0000 150</t>
  </si>
  <si>
    <t>000 2 02 29999 00 0000 150</t>
  </si>
  <si>
    <t>000 2 02 30024 00 0000 150</t>
  </si>
  <si>
    <t>000 2 02 30029 00 0000 150</t>
  </si>
  <si>
    <t>000 2 02 35084 00 0000 150</t>
  </si>
  <si>
    <t>000 2 02 35120 00 0000 150</t>
  </si>
  <si>
    <t>000 2 02 35220 00 0000 150</t>
  </si>
  <si>
    <t>000 2 02 35250 00 0000 150</t>
  </si>
  <si>
    <t>000 2 07 00000 00 0000 000</t>
  </si>
  <si>
    <t>000 2 02 35404 00 0000 150</t>
  </si>
  <si>
    <t xml:space="preserve">000 1 13 02000 00 0000 130
</t>
  </si>
  <si>
    <t xml:space="preserve">Доходы от компенсации затрат государства
</t>
  </si>
  <si>
    <t xml:space="preserve">000 1 13 02990 00 0000 130
</t>
  </si>
  <si>
    <t xml:space="preserve">Прочие доходы от компенсации затрат государства
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</si>
  <si>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</si>
  <si>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000 2 02 25497 00 0000 150</t>
  </si>
  <si>
    <t xml:space="preserve">Субсидии бюджетам на реализацию мероприятий по обеспечению жильем молодых семей
</t>
  </si>
  <si>
    <t>НАЛОГИ НА ТОВАРЫ (РАБОТЫ, УСЛУГИ), РЕАЛИЗУЕМЫЕ НА ТЕРРИТОРИИ РОССИЙСКОЙ ФЕДЕРАЦИИ</t>
  </si>
  <si>
    <t>000 1 11 01000 00 0000 120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</si>
  <si>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</si>
  <si>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000 2 02 35303 00 0000 150
</t>
  </si>
  <si>
    <t xml:space="preserve">Доходы, поступающие в порядке возмещения расходов, понесенных в связи с эксплуатацией имущества
</t>
  </si>
  <si>
    <t>000 1 13 02060 00 0000 130</t>
  </si>
  <si>
    <t>000 1 11 09080 00 0000 120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</si>
  <si>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</si>
  <si>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>000 2 02 35179 00 0000 150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</si>
  <si>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</si>
  <si>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000 1 13 02064 14 0000 130</t>
  </si>
  <si>
    <t xml:space="preserve">000 1 13 02994 14 0000 130
</t>
  </si>
  <si>
    <t xml:space="preserve">Прочие доходы от компенсации затрат бюджетов муниципальных округов
</t>
  </si>
  <si>
    <t xml:space="preserve">Доходы, поступающие в порядке возмещения расходов, понесенных в связи с эксплуатацией имущества муниципальных округов
</t>
  </si>
  <si>
    <t>000 1 13 01994 14 0000 130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</si>
  <si>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муниципальных округов</t>
    </r>
  </si>
  <si>
    <t>000 1 17 15020 14 0000 150</t>
  </si>
  <si>
    <t>Инициативные платежи, зачисляемые в бюджеты муниципальных округов</t>
  </si>
  <si>
    <t>000 2 02 25304 14 0000 150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</si>
  <si>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</si>
  <si>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000 2 02 25497 14 0000 150
</t>
  </si>
  <si>
    <t xml:space="preserve">Субсидии бюджетам муниципальных округов на реализацию мероприятий по обеспечению жильем молодых семей
</t>
  </si>
  <si>
    <t>000 2 02 29999 14 0000 150</t>
  </si>
  <si>
    <t xml:space="preserve">Прочие субсидии бюджетам муниципальных округов </t>
  </si>
  <si>
    <t>000 2 02 30024 14 0000 150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</si>
  <si>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</si>
  <si>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</si>
  <si>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</si>
  <si>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000 2 02 35084 14 0000 150</t>
  </si>
  <si>
    <t xml:space="preserve">Субвенции бюджетам муниципальных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</si>
  <si>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000 2 02 35118 00 0000 150</t>
  </si>
  <si>
    <t>000 2 02 35118 14 0000 150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</si>
  <si>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</si>
  <si>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</si>
  <si>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</si>
  <si>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</si>
  <si>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</si>
  <si>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</si>
  <si>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000 2 02 35220 14 0000 150</t>
  </si>
  <si>
    <t>Субвенции бюджетам муниципальных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</si>
  <si>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000 2 02 35250 14 0000 150</t>
  </si>
  <si>
    <t>Субвенции бюджетам муниципальных округов на оплату жилищно-коммунальных услуг отдельным категориям граждан</t>
  </si>
  <si>
    <t>000 2 02 35303 14 0000 150</t>
  </si>
  <si>
    <t>000 2 02 35404 14 0000 150</t>
  </si>
  <si>
    <t>Субвенции бюджетам муниципальных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</si>
  <si>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14 0000 150</t>
    </r>
  </si>
  <si>
    <t>Субвенции бюджетам муниципальных округов на компенсацию отдельным категориям граждан оплаты взноса на капитальный ремонт общего имущества в многоквартирном доме</t>
  </si>
  <si>
    <t>000 2 02 39998 14 0000 150</t>
  </si>
  <si>
    <t>Единая субвенция  бюджетам муниципальных округов</t>
  </si>
  <si>
    <t>000 2 02 49999 14 0000 150</t>
  </si>
  <si>
    <t>Прочие межбюджетные трансферты, передаваемые бюджетам муниципальных округов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</si>
  <si>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</si>
  <si>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</si>
  <si>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000 2 02 20216 00 0000 150</t>
  </si>
  <si>
    <t>000 2 02 20216 14 0000 150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</si>
  <si>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</si>
  <si>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</si>
  <si>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000 2 07 04000 14 0000 150 </t>
  </si>
  <si>
    <t>Прочие безвозмездные поступления в бюджеты муниципальных округов</t>
  </si>
  <si>
    <t xml:space="preserve"> 000 1 03 03000 01 0000110</t>
  </si>
  <si>
    <t>Туристический налог</t>
  </si>
  <si>
    <t>Код                                    бюджетной классификации Российской Федерации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</si>
  <si>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</si>
  <si>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</si>
  <si>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Сумма по годам</t>
  </si>
  <si>
    <t>доходов местного бюджета в соответствии с классификацией доходов бюджетов на 2025 год</t>
  </si>
  <si>
    <t>и плановый период  2026 и 2027 годов</t>
  </si>
  <si>
    <t xml:space="preserve">                                                    </t>
  </si>
  <si>
    <t xml:space="preserve">                                                                             </t>
  </si>
  <si>
    <t>к решению Совета депутатов</t>
  </si>
  <si>
    <t xml:space="preserve">                                                                                                       </t>
  </si>
  <si>
    <t xml:space="preserve">                                                                </t>
  </si>
  <si>
    <t xml:space="preserve">                                                                                  </t>
  </si>
  <si>
    <t xml:space="preserve">Минераловодского муниципального </t>
  </si>
  <si>
    <t>округа Ставропольского края</t>
  </si>
  <si>
    <t>000 2 02 25750 00 0000 150</t>
  </si>
  <si>
    <t xml:space="preserve">Субсидии бюджетам на реализацию мероприятий по модернизации школьных систем образования
</t>
  </si>
  <si>
    <t xml:space="preserve">000 2 02 25750 14 0000 150
</t>
  </si>
  <si>
    <t xml:space="preserve">Субсидии бюджетам муниципальных округов на реализацию мероприятий по модернизации школьных систем образования
</t>
  </si>
  <si>
    <t>000 2 02 25116 14 0000 150</t>
  </si>
  <si>
    <t>000 2 02 25116 00 0000 150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</si>
  <si>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</si>
  <si>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Субсидии бюджетам муниципальных округов на реализацию программы комплексного развития молодежной политики в регионах Российской Федерации "Регион для молодых"</t>
  </si>
  <si>
    <t>000 2 02 25315 00 0000 150</t>
  </si>
  <si>
    <t>000 2 02 25315 14 0000 150</t>
  </si>
  <si>
    <t>Субсидии бюджетам муниципальных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</si>
  <si>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Субсидии бюджетам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</si>
  <si>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000 2 02 25467 00 0000 150</t>
  </si>
  <si>
    <t>000 2 02 25467 14 0000 150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</si>
  <si>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</si>
  <si>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</si>
  <si>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000 2 02 25519 14 0000 150</t>
  </si>
  <si>
    <t>000 2 02 25519 00 0000 150</t>
  </si>
  <si>
    <t>Субсидии бюджетам на поддержку отрасли культуры</t>
  </si>
  <si>
    <t>Субсидии бюджетам муниципальных округов на поддержку отрасли культуры</t>
  </si>
  <si>
    <t>000 2 02 25555 00 0000 150</t>
  </si>
  <si>
    <t>000 2 02 25555 14 0000 150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</si>
  <si>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</si>
  <si>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</si>
  <si>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000 2 02 39999 00 0000 150</t>
  </si>
  <si>
    <t>000 2 02 39999 14 0000 150</t>
  </si>
  <si>
    <t>Прочие субвенции</t>
  </si>
  <si>
    <t xml:space="preserve">Прочие субвенции бюджетам муниципальных округов
</t>
  </si>
  <si>
    <t xml:space="preserve">                                                                                                                    (тыс. рублей)</t>
  </si>
  <si>
    <t xml:space="preserve">Приложение  3  </t>
  </si>
  <si>
    <t>от 13 декабря 2024 года   № 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</si>
</sst>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  <font>
      <sz val="11"/>
      <color indexed="8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8" fillId="0" borderId="0"/>
    <xf numFmtId="0" fontId="9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2" fillId="0" borderId="0"/>
    <xf numFmtId="43" fontId="9" fillId="0" borderId="0" applyFont="0" applyFill="0" applyBorder="0" applyAlignment="0" applyProtection="0"/>
  </cellStyleXfs>
  <cellXfs count="9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1" fillId="0" borderId="0" xfId="0" applyNumberFormat="1" applyFont="1" applyAlignment="1">
      <alignment horizontal="right" wrapText="1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wrapText="1"/>
    </xf>
    <xf numFmtId="0" fontId="0" fillId="0" borderId="0" xfId="0" applyFont="1"/>
    <xf numFmtId="4" fontId="2" fillId="0" borderId="0" xfId="0" applyNumberFormat="1" applyFont="1" applyAlignment="1">
      <alignment horizontal="right" vertical="center" wrapText="1"/>
    </xf>
    <xf numFmtId="4" fontId="1" fillId="0" borderId="0" xfId="0" applyNumberFormat="1" applyFont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4" fontId="0" fillId="0" borderId="0" xfId="0" applyNumberFormat="1" applyFill="1"/>
    <xf numFmtId="49" fontId="11" fillId="2" borderId="0" xfId="1" applyNumberFormat="1" applyFont="1" applyFill="1" applyBorder="1" applyAlignment="1">
      <alignment horizontal="left" vertical="center" wrapText="1"/>
    </xf>
    <xf numFmtId="4" fontId="13" fillId="0" borderId="0" xfId="2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center" vertical="center" wrapText="1"/>
    </xf>
    <xf numFmtId="0" fontId="0" fillId="0" borderId="0" xfId="0"/>
    <xf numFmtId="4" fontId="1" fillId="0" borderId="0" xfId="0" applyNumberFormat="1" applyFont="1" applyFill="1"/>
    <xf numFmtId="0" fontId="1" fillId="0" borderId="0" xfId="0" applyFont="1"/>
    <xf numFmtId="4" fontId="1" fillId="0" borderId="0" xfId="0" applyNumberFormat="1" applyFont="1" applyFill="1" applyAlignment="1"/>
    <xf numFmtId="0" fontId="1" fillId="0" borderId="0" xfId="0" applyFont="1" applyAlignment="1"/>
    <xf numFmtId="4" fontId="1" fillId="0" borderId="0" xfId="0" applyNumberFormat="1" applyFont="1"/>
    <xf numFmtId="4" fontId="2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Fill="1" applyAlignment="1">
      <alignment vertical="center"/>
    </xf>
    <xf numFmtId="4" fontId="1" fillId="0" borderId="0" xfId="0" applyNumberFormat="1" applyFont="1" applyAlignment="1">
      <alignment vertical="center"/>
    </xf>
    <xf numFmtId="4" fontId="1" fillId="0" borderId="0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0" fontId="0" fillId="0" borderId="0" xfId="0"/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left" vertical="top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Fill="1" applyAlignment="1"/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0">
    <cellStyle name="Обычный" xfId="0" builtinId="0"/>
    <cellStyle name="Обычный 2" xfId="3"/>
    <cellStyle name="Обычный 3" xfId="4"/>
    <cellStyle name="Обычный 3 2" xfId="8"/>
    <cellStyle name="Обычный 4" xfId="5"/>
    <cellStyle name="Обычный 5" xfId="6"/>
    <cellStyle name="Обычный 6" xfId="7"/>
    <cellStyle name="Обычный 7" xfId="1"/>
    <cellStyle name="Финансовый 2" xfId="9"/>
    <cellStyle name="Финансовый_Приложения  к закону 1-2-4-5 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4"/>
  <sheetViews>
    <sheetView tabSelected="1" view="pageBreakPreview" zoomScale="90" zoomScaleNormal="90" zoomScaleSheetLayoutView="90" workbookViewId="0">
      <selection activeCell="A11" sqref="A11:E11"/>
    </sheetView>
  </sheetViews>
  <sheetFormatPr defaultRowHeight="18" x14ac:dyDescent="0.35"/>
  <cols>
    <col min="1" max="1" width="32.6640625" customWidth="1"/>
    <col min="2" max="2" width="55" style="21" customWidth="1"/>
    <col min="3" max="3" width="20.5546875" style="24" customWidth="1"/>
    <col min="4" max="4" width="23.6640625" style="38" customWidth="1"/>
    <col min="5" max="5" width="23.88671875" customWidth="1"/>
  </cols>
  <sheetData>
    <row r="1" spans="1:7" x14ac:dyDescent="0.35">
      <c r="A1" s="92" t="s">
        <v>181</v>
      </c>
      <c r="B1" s="92"/>
      <c r="C1" s="92"/>
      <c r="D1" s="85" t="s">
        <v>218</v>
      </c>
      <c r="E1" s="85"/>
      <c r="F1" s="43"/>
    </row>
    <row r="2" spans="1:7" x14ac:dyDescent="0.35">
      <c r="A2" s="92" t="s">
        <v>182</v>
      </c>
      <c r="B2" s="92"/>
      <c r="C2" s="92"/>
      <c r="D2" s="46" t="s">
        <v>183</v>
      </c>
      <c r="E2" s="47"/>
    </row>
    <row r="3" spans="1:7" x14ac:dyDescent="0.35">
      <c r="A3" s="92" t="s">
        <v>184</v>
      </c>
      <c r="B3" s="92"/>
      <c r="C3" s="92"/>
      <c r="D3" s="46" t="s">
        <v>187</v>
      </c>
      <c r="E3" s="47"/>
    </row>
    <row r="4" spans="1:7" x14ac:dyDescent="0.35">
      <c r="A4" s="92" t="s">
        <v>185</v>
      </c>
      <c r="B4" s="92"/>
      <c r="C4" s="92"/>
      <c r="D4" s="46" t="s">
        <v>188</v>
      </c>
      <c r="E4" s="47"/>
    </row>
    <row r="5" spans="1:7" x14ac:dyDescent="0.35">
      <c r="A5" s="92" t="s">
        <v>186</v>
      </c>
      <c r="B5" s="92"/>
      <c r="C5" s="92"/>
      <c r="D5" s="46" t="s">
        <v>219</v>
      </c>
      <c r="E5" s="47"/>
    </row>
    <row r="6" spans="1:7" x14ac:dyDescent="0.35">
      <c r="A6" s="2"/>
      <c r="B6" s="19"/>
      <c r="C6" s="23"/>
      <c r="D6" s="44"/>
      <c r="E6" s="45"/>
    </row>
    <row r="7" spans="1:7" x14ac:dyDescent="0.35">
      <c r="A7" s="2"/>
    </row>
    <row r="8" spans="1:7" x14ac:dyDescent="0.3">
      <c r="A8" s="92" t="s">
        <v>0</v>
      </c>
      <c r="B8" s="92"/>
      <c r="C8" s="92"/>
      <c r="D8" s="92"/>
      <c r="E8" s="92"/>
    </row>
    <row r="10" spans="1:7" x14ac:dyDescent="0.3">
      <c r="A10" s="92" t="s">
        <v>179</v>
      </c>
      <c r="B10" s="92"/>
      <c r="C10" s="92"/>
      <c r="D10" s="92"/>
      <c r="E10" s="92"/>
    </row>
    <row r="11" spans="1:7" x14ac:dyDescent="0.3">
      <c r="A11" s="92" t="s">
        <v>180</v>
      </c>
      <c r="B11" s="92"/>
      <c r="C11" s="92"/>
      <c r="D11" s="92"/>
      <c r="E11" s="92"/>
    </row>
    <row r="13" spans="1:7" x14ac:dyDescent="0.35">
      <c r="E13" s="41" t="s">
        <v>217</v>
      </c>
      <c r="F13" s="41"/>
      <c r="G13" s="41"/>
    </row>
    <row r="14" spans="1:7" ht="14.4" x14ac:dyDescent="0.3">
      <c r="A14" s="93" t="s">
        <v>175</v>
      </c>
      <c r="B14" s="93" t="s">
        <v>1</v>
      </c>
      <c r="C14" s="86" t="s">
        <v>178</v>
      </c>
      <c r="D14" s="87"/>
      <c r="E14" s="88"/>
    </row>
    <row r="15" spans="1:7" ht="14.4" x14ac:dyDescent="0.3">
      <c r="A15" s="93"/>
      <c r="B15" s="93"/>
      <c r="C15" s="89"/>
      <c r="D15" s="90"/>
      <c r="E15" s="91"/>
    </row>
    <row r="16" spans="1:7" x14ac:dyDescent="0.3">
      <c r="A16" s="93"/>
      <c r="B16" s="93"/>
      <c r="C16" s="30">
        <v>2025</v>
      </c>
      <c r="D16" s="30">
        <v>2026</v>
      </c>
      <c r="E16" s="30">
        <v>2027</v>
      </c>
    </row>
    <row r="17" spans="1:5" x14ac:dyDescent="0.3">
      <c r="A17" s="15">
        <v>1</v>
      </c>
      <c r="B17" s="18">
        <v>2</v>
      </c>
      <c r="C17" s="42">
        <v>3</v>
      </c>
      <c r="D17" s="42">
        <v>4</v>
      </c>
      <c r="E17" s="42">
        <v>5</v>
      </c>
    </row>
    <row r="18" spans="1:5" ht="34.799999999999997" x14ac:dyDescent="0.3">
      <c r="A18" s="8" t="s">
        <v>2</v>
      </c>
      <c r="B18" s="12" t="s">
        <v>3</v>
      </c>
      <c r="C18" s="25">
        <f>C19+C21+C24+C28+C31+C34+C44+C46+C55+C59+C60</f>
        <v>2128991.0642000004</v>
      </c>
      <c r="D18" s="25">
        <f t="shared" ref="D18:E18" si="0">D19+D21+D24+D28+D31+D34+D44+D46+D55+D59+D60</f>
        <v>2159563.7562000002</v>
      </c>
      <c r="E18" s="25">
        <f t="shared" si="0"/>
        <v>2258266.8862000005</v>
      </c>
    </row>
    <row r="19" spans="1:5" ht="17.399999999999999" x14ac:dyDescent="0.3">
      <c r="A19" s="8" t="s">
        <v>4</v>
      </c>
      <c r="B19" s="32" t="s">
        <v>5</v>
      </c>
      <c r="C19" s="25">
        <f>C20</f>
        <v>1359231.4680000001</v>
      </c>
      <c r="D19" s="25">
        <f t="shared" ref="D19:E19" si="1">D20</f>
        <v>1355651.54</v>
      </c>
      <c r="E19" s="25">
        <f t="shared" si="1"/>
        <v>1420009.92</v>
      </c>
    </row>
    <row r="20" spans="1:5" x14ac:dyDescent="0.35">
      <c r="A20" s="9" t="s">
        <v>6</v>
      </c>
      <c r="B20" s="13" t="s">
        <v>7</v>
      </c>
      <c r="C20" s="26">
        <v>1359231.4680000001</v>
      </c>
      <c r="D20" s="44">
        <v>1355651.54</v>
      </c>
      <c r="E20" s="48">
        <v>1420009.92</v>
      </c>
    </row>
    <row r="21" spans="1:5" ht="69.599999999999994" x14ac:dyDescent="0.3">
      <c r="A21" s="8" t="s">
        <v>8</v>
      </c>
      <c r="B21" s="12" t="s">
        <v>114</v>
      </c>
      <c r="C21" s="35">
        <f>C22+C23</f>
        <v>59167.34</v>
      </c>
      <c r="D21" s="35">
        <f t="shared" ref="D21:E21" si="2">D22+D23</f>
        <v>61888.56</v>
      </c>
      <c r="E21" s="35">
        <f t="shared" si="2"/>
        <v>65485.31</v>
      </c>
    </row>
    <row r="22" spans="1:5" ht="54" x14ac:dyDescent="0.3">
      <c r="A22" s="9" t="s">
        <v>9</v>
      </c>
      <c r="B22" s="13" t="s">
        <v>10</v>
      </c>
      <c r="C22" s="36">
        <v>46667.34</v>
      </c>
      <c r="D22" s="50">
        <v>48188.56</v>
      </c>
      <c r="E22" s="50">
        <v>50385.31</v>
      </c>
    </row>
    <row r="23" spans="1:5" x14ac:dyDescent="0.3">
      <c r="A23" s="39" t="s">
        <v>173</v>
      </c>
      <c r="B23" s="13" t="s">
        <v>174</v>
      </c>
      <c r="C23" s="36">
        <v>12500</v>
      </c>
      <c r="D23" s="50">
        <v>13700</v>
      </c>
      <c r="E23" s="50">
        <v>15100</v>
      </c>
    </row>
    <row r="24" spans="1:5" ht="17.399999999999999" x14ac:dyDescent="0.3">
      <c r="A24" s="8" t="s">
        <v>11</v>
      </c>
      <c r="B24" s="12" t="s">
        <v>13</v>
      </c>
      <c r="C24" s="35">
        <f>C25+C26+C27</f>
        <v>262164</v>
      </c>
      <c r="D24" s="35">
        <f t="shared" ref="D24:E24" si="3">D25+D26+D27</f>
        <v>283641</v>
      </c>
      <c r="E24" s="35">
        <f t="shared" si="3"/>
        <v>305218</v>
      </c>
    </row>
    <row r="25" spans="1:5" ht="36" x14ac:dyDescent="0.3">
      <c r="A25" s="9" t="s">
        <v>12</v>
      </c>
      <c r="B25" s="13" t="s">
        <v>14</v>
      </c>
      <c r="C25" s="36">
        <v>230898</v>
      </c>
      <c r="D25" s="51">
        <v>248291</v>
      </c>
      <c r="E25" s="51">
        <v>266503</v>
      </c>
    </row>
    <row r="26" spans="1:5" x14ac:dyDescent="0.3">
      <c r="A26" s="9" t="s">
        <v>15</v>
      </c>
      <c r="B26" s="13" t="s">
        <v>16</v>
      </c>
      <c r="C26" s="36">
        <v>5221</v>
      </c>
      <c r="D26" s="51">
        <v>5690</v>
      </c>
      <c r="E26" s="51">
        <v>6195</v>
      </c>
    </row>
    <row r="27" spans="1:5" ht="36" x14ac:dyDescent="0.3">
      <c r="A27" s="9" t="s">
        <v>17</v>
      </c>
      <c r="B27" s="13" t="s">
        <v>18</v>
      </c>
      <c r="C27" s="36">
        <v>26045</v>
      </c>
      <c r="D27" s="51">
        <v>29660</v>
      </c>
      <c r="E27" s="51">
        <v>32520</v>
      </c>
    </row>
    <row r="28" spans="1:5" ht="17.399999999999999" x14ac:dyDescent="0.3">
      <c r="A28" s="8" t="s">
        <v>19</v>
      </c>
      <c r="B28" s="12" t="s">
        <v>20</v>
      </c>
      <c r="C28" s="35">
        <f>C29+C30</f>
        <v>230696</v>
      </c>
      <c r="D28" s="35">
        <f t="shared" ref="D28:E28" si="4">D29+D30</f>
        <v>240926</v>
      </c>
      <c r="E28" s="35">
        <f t="shared" si="4"/>
        <v>249823</v>
      </c>
    </row>
    <row r="29" spans="1:5" x14ac:dyDescent="0.35">
      <c r="A29" s="9" t="s">
        <v>21</v>
      </c>
      <c r="B29" s="13" t="s">
        <v>22</v>
      </c>
      <c r="C29" s="36">
        <v>88788</v>
      </c>
      <c r="D29" s="52">
        <v>88886</v>
      </c>
      <c r="E29" s="52">
        <v>88985</v>
      </c>
    </row>
    <row r="30" spans="1:5" x14ac:dyDescent="0.35">
      <c r="A30" s="9" t="s">
        <v>23</v>
      </c>
      <c r="B30" s="13" t="s">
        <v>24</v>
      </c>
      <c r="C30" s="36">
        <v>141908</v>
      </c>
      <c r="D30" s="52">
        <v>152040</v>
      </c>
      <c r="E30" s="52">
        <v>160838</v>
      </c>
    </row>
    <row r="31" spans="1:5" ht="17.399999999999999" x14ac:dyDescent="0.3">
      <c r="A31" s="8" t="s">
        <v>25</v>
      </c>
      <c r="B31" s="12" t="s">
        <v>26</v>
      </c>
      <c r="C31" s="35">
        <f>C32+C33</f>
        <v>20342</v>
      </c>
      <c r="D31" s="35">
        <f t="shared" ref="D31:E31" si="5">D32+D33</f>
        <v>20602</v>
      </c>
      <c r="E31" s="35">
        <f t="shared" si="5"/>
        <v>20866</v>
      </c>
    </row>
    <row r="32" spans="1:5" ht="54" x14ac:dyDescent="0.3">
      <c r="A32" s="9" t="s">
        <v>27</v>
      </c>
      <c r="B32" s="13" t="s">
        <v>28</v>
      </c>
      <c r="C32" s="36">
        <v>20012</v>
      </c>
      <c r="D32" s="53">
        <v>20272</v>
      </c>
      <c r="E32" s="53">
        <v>20536</v>
      </c>
    </row>
    <row r="33" spans="1:5" ht="54" x14ac:dyDescent="0.3">
      <c r="A33" s="9" t="s">
        <v>29</v>
      </c>
      <c r="B33" s="13" t="s">
        <v>30</v>
      </c>
      <c r="C33" s="36">
        <v>330</v>
      </c>
      <c r="D33" s="53">
        <v>330</v>
      </c>
      <c r="E33" s="53">
        <v>330</v>
      </c>
    </row>
    <row r="34" spans="1:5" ht="69.599999999999994" x14ac:dyDescent="0.3">
      <c r="A34" s="8" t="s">
        <v>31</v>
      </c>
      <c r="B34" s="12" t="s">
        <v>90</v>
      </c>
      <c r="C34" s="35">
        <f>C36+C41+C35</f>
        <v>110874.12839000001</v>
      </c>
      <c r="D34" s="35">
        <f t="shared" ref="D34:E34" si="6">D36+D41+D35</f>
        <v>110874.12839000001</v>
      </c>
      <c r="E34" s="35">
        <f t="shared" si="6"/>
        <v>110874.12839000001</v>
      </c>
    </row>
    <row r="35" spans="1:5" ht="108" x14ac:dyDescent="0.3">
      <c r="A35" s="9" t="s">
        <v>115</v>
      </c>
      <c r="B35" s="31" t="s">
        <v>111</v>
      </c>
      <c r="C35" s="36">
        <v>655.19439</v>
      </c>
      <c r="D35" s="54">
        <v>655.19439</v>
      </c>
      <c r="E35" s="54">
        <v>655.19439</v>
      </c>
    </row>
    <row r="36" spans="1:5" ht="144" x14ac:dyDescent="0.3">
      <c r="A36" s="9" t="s">
        <v>32</v>
      </c>
      <c r="B36" s="13" t="s">
        <v>33</v>
      </c>
      <c r="C36" s="36">
        <f>SUM(C37:C40)</f>
        <v>107377.73563000001</v>
      </c>
      <c r="D36" s="36">
        <f t="shared" ref="D36:E36" si="7">SUM(D37:D40)</f>
        <v>107377.73563000001</v>
      </c>
      <c r="E36" s="36">
        <f t="shared" si="7"/>
        <v>107377.73563000001</v>
      </c>
    </row>
    <row r="37" spans="1:5" ht="108" x14ac:dyDescent="0.3">
      <c r="A37" s="9" t="s">
        <v>34</v>
      </c>
      <c r="B37" s="13" t="s">
        <v>35</v>
      </c>
      <c r="C37" s="36">
        <v>103599.129</v>
      </c>
      <c r="D37" s="55">
        <v>103599.129</v>
      </c>
      <c r="E37" s="55">
        <v>103599.129</v>
      </c>
    </row>
    <row r="38" spans="1:5" ht="126" x14ac:dyDescent="0.3">
      <c r="A38" s="9" t="s">
        <v>36</v>
      </c>
      <c r="B38" s="13" t="s">
        <v>88</v>
      </c>
      <c r="C38" s="36">
        <v>1596.1366700000001</v>
      </c>
      <c r="D38" s="55">
        <v>1596.1366700000001</v>
      </c>
      <c r="E38" s="55">
        <v>1596.1366700000001</v>
      </c>
    </row>
    <row r="39" spans="1:5" ht="144" x14ac:dyDescent="0.3">
      <c r="A39" s="9" t="s">
        <v>165</v>
      </c>
      <c r="B39" s="31" t="s">
        <v>166</v>
      </c>
      <c r="C39" s="36">
        <v>108.69996</v>
      </c>
      <c r="D39" s="55">
        <v>108.69996</v>
      </c>
      <c r="E39" s="55">
        <v>108.69996</v>
      </c>
    </row>
    <row r="40" spans="1:5" ht="72" x14ac:dyDescent="0.3">
      <c r="A40" s="9" t="s">
        <v>37</v>
      </c>
      <c r="B40" s="13" t="s">
        <v>38</v>
      </c>
      <c r="C40" s="36">
        <v>2073.77</v>
      </c>
      <c r="D40" s="55">
        <v>2073.77</v>
      </c>
      <c r="E40" s="55">
        <v>2073.77</v>
      </c>
    </row>
    <row r="41" spans="1:5" ht="126" x14ac:dyDescent="0.3">
      <c r="A41" s="9" t="s">
        <v>39</v>
      </c>
      <c r="B41" s="13" t="s">
        <v>40</v>
      </c>
      <c r="C41" s="36">
        <f>C42+C43</f>
        <v>2841.1983700000001</v>
      </c>
      <c r="D41" s="36">
        <f t="shared" ref="D41:E41" si="8">D42+D43</f>
        <v>2841.1983700000001</v>
      </c>
      <c r="E41" s="36">
        <f t="shared" si="8"/>
        <v>2841.1983700000001</v>
      </c>
    </row>
    <row r="42" spans="1:5" ht="126" x14ac:dyDescent="0.3">
      <c r="A42" s="9" t="s">
        <v>41</v>
      </c>
      <c r="B42" s="13" t="s">
        <v>116</v>
      </c>
      <c r="C42" s="36">
        <v>516.41571999999996</v>
      </c>
      <c r="D42" s="56">
        <v>516.41571999999996</v>
      </c>
      <c r="E42" s="56">
        <v>516.41571999999996</v>
      </c>
    </row>
    <row r="43" spans="1:5" ht="180" x14ac:dyDescent="0.3">
      <c r="A43" s="9" t="s">
        <v>120</v>
      </c>
      <c r="B43" s="13" t="s">
        <v>121</v>
      </c>
      <c r="C43" s="36">
        <v>2324.7826500000001</v>
      </c>
      <c r="D43" s="56">
        <v>2324.7826500000001</v>
      </c>
      <c r="E43" s="56">
        <v>2324.7826500000001</v>
      </c>
    </row>
    <row r="44" spans="1:5" ht="34.799999999999997" x14ac:dyDescent="0.3">
      <c r="A44" s="8" t="s">
        <v>42</v>
      </c>
      <c r="B44" s="12" t="s">
        <v>43</v>
      </c>
      <c r="C44" s="35">
        <f>C45</f>
        <v>2864.33</v>
      </c>
      <c r="D44" s="35">
        <f t="shared" ref="D44:E44" si="9">D45</f>
        <v>2864.33</v>
      </c>
      <c r="E44" s="35">
        <f t="shared" si="9"/>
        <v>2864.33</v>
      </c>
    </row>
    <row r="45" spans="1:5" ht="36" x14ac:dyDescent="0.3">
      <c r="A45" s="9" t="s">
        <v>44</v>
      </c>
      <c r="B45" s="13" t="s">
        <v>45</v>
      </c>
      <c r="C45" s="36">
        <v>2864.33</v>
      </c>
      <c r="D45" s="57">
        <v>2864.33</v>
      </c>
      <c r="E45" s="57">
        <v>2864.33</v>
      </c>
    </row>
    <row r="46" spans="1:5" ht="52.2" x14ac:dyDescent="0.3">
      <c r="A46" s="8" t="s">
        <v>46</v>
      </c>
      <c r="B46" s="12" t="s">
        <v>49</v>
      </c>
      <c r="C46" s="35">
        <f>C47+C50</f>
        <v>45320.806529999994</v>
      </c>
      <c r="D46" s="35">
        <f t="shared" ref="D46:E46" si="10">D47+D50</f>
        <v>45320.806529999994</v>
      </c>
      <c r="E46" s="35">
        <f t="shared" si="10"/>
        <v>45320.806529999994</v>
      </c>
    </row>
    <row r="47" spans="1:5" x14ac:dyDescent="0.3">
      <c r="A47" s="9" t="s">
        <v>47</v>
      </c>
      <c r="B47" s="13" t="s">
        <v>50</v>
      </c>
      <c r="C47" s="36">
        <f>C48</f>
        <v>42379.148589999997</v>
      </c>
      <c r="D47" s="36">
        <f t="shared" ref="D47:E48" si="11">D48</f>
        <v>42379.148589999997</v>
      </c>
      <c r="E47" s="36">
        <f t="shared" si="11"/>
        <v>42379.148589999997</v>
      </c>
    </row>
    <row r="48" spans="1:5" ht="36" x14ac:dyDescent="0.3">
      <c r="A48" s="9" t="s">
        <v>48</v>
      </c>
      <c r="B48" s="13" t="s">
        <v>51</v>
      </c>
      <c r="C48" s="36">
        <f>C49</f>
        <v>42379.148589999997</v>
      </c>
      <c r="D48" s="36">
        <f t="shared" si="11"/>
        <v>42379.148589999997</v>
      </c>
      <c r="E48" s="36">
        <f t="shared" si="11"/>
        <v>42379.148589999997</v>
      </c>
    </row>
    <row r="49" spans="1:5" ht="56.4" x14ac:dyDescent="0.3">
      <c r="A49" s="9" t="s">
        <v>128</v>
      </c>
      <c r="B49" s="13" t="s">
        <v>129</v>
      </c>
      <c r="C49" s="36">
        <v>42379.148589999997</v>
      </c>
      <c r="D49" s="36">
        <v>42379.148589999997</v>
      </c>
      <c r="E49" s="36">
        <v>42379.148589999997</v>
      </c>
    </row>
    <row r="50" spans="1:5" ht="36" x14ac:dyDescent="0.3">
      <c r="A50" s="9" t="s">
        <v>107</v>
      </c>
      <c r="B50" s="13" t="s">
        <v>108</v>
      </c>
      <c r="C50" s="36">
        <f>C51+C53</f>
        <v>2941.6579400000001</v>
      </c>
      <c r="D50" s="36">
        <f t="shared" ref="D50:E50" si="12">D51+D53</f>
        <v>2941.6579400000001</v>
      </c>
      <c r="E50" s="36">
        <f t="shared" si="12"/>
        <v>2941.6579400000001</v>
      </c>
    </row>
    <row r="51" spans="1:5" ht="72" x14ac:dyDescent="0.3">
      <c r="A51" s="9" t="s">
        <v>119</v>
      </c>
      <c r="B51" s="13" t="s">
        <v>118</v>
      </c>
      <c r="C51" s="36">
        <f>C52</f>
        <v>11.741199999999999</v>
      </c>
      <c r="D51" s="36">
        <f t="shared" ref="D51:E51" si="13">D52</f>
        <v>11.741199999999999</v>
      </c>
      <c r="E51" s="36">
        <f t="shared" si="13"/>
        <v>11.741199999999999</v>
      </c>
    </row>
    <row r="52" spans="1:5" ht="72" x14ac:dyDescent="0.3">
      <c r="A52" s="9" t="s">
        <v>124</v>
      </c>
      <c r="B52" s="13" t="s">
        <v>127</v>
      </c>
      <c r="C52" s="36">
        <v>11.741199999999999</v>
      </c>
      <c r="D52" s="58">
        <v>11.741199999999999</v>
      </c>
      <c r="E52" s="58">
        <v>11.741199999999999</v>
      </c>
    </row>
    <row r="53" spans="1:5" ht="54" x14ac:dyDescent="0.3">
      <c r="A53" s="9" t="s">
        <v>109</v>
      </c>
      <c r="B53" s="13" t="s">
        <v>110</v>
      </c>
      <c r="C53" s="36">
        <f>C54</f>
        <v>2929.9167400000001</v>
      </c>
      <c r="D53" s="36">
        <f t="shared" ref="D53:E53" si="14">D54</f>
        <v>2929.9167400000001</v>
      </c>
      <c r="E53" s="36">
        <f t="shared" si="14"/>
        <v>2929.9167400000001</v>
      </c>
    </row>
    <row r="54" spans="1:5" ht="54" x14ac:dyDescent="0.3">
      <c r="A54" s="9" t="s">
        <v>125</v>
      </c>
      <c r="B54" s="13" t="s">
        <v>126</v>
      </c>
      <c r="C54" s="36">
        <v>2929.9167400000001</v>
      </c>
      <c r="D54" s="59">
        <v>2929.9167400000001</v>
      </c>
      <c r="E54" s="59">
        <v>2929.9167400000001</v>
      </c>
    </row>
    <row r="55" spans="1:5" ht="52.2" x14ac:dyDescent="0.3">
      <c r="A55" s="8" t="s">
        <v>52</v>
      </c>
      <c r="B55" s="12" t="s">
        <v>54</v>
      </c>
      <c r="C55" s="35">
        <f>C56+C57+C58</f>
        <v>31730</v>
      </c>
      <c r="D55" s="35">
        <f t="shared" ref="D55:E55" si="15">D56+D57+D58</f>
        <v>31740</v>
      </c>
      <c r="E55" s="35">
        <f t="shared" si="15"/>
        <v>31750</v>
      </c>
    </row>
    <row r="56" spans="1:5" ht="126" x14ac:dyDescent="0.3">
      <c r="A56" s="9" t="s">
        <v>53</v>
      </c>
      <c r="B56" s="13" t="s">
        <v>55</v>
      </c>
      <c r="C56" s="36">
        <v>230</v>
      </c>
      <c r="D56" s="60">
        <v>240</v>
      </c>
      <c r="E56" s="60">
        <v>250</v>
      </c>
    </row>
    <row r="57" spans="1:5" ht="54" x14ac:dyDescent="0.3">
      <c r="A57" s="9" t="s">
        <v>56</v>
      </c>
      <c r="B57" s="13" t="s">
        <v>57</v>
      </c>
      <c r="C57" s="36">
        <v>25000</v>
      </c>
      <c r="D57" s="60">
        <v>25000</v>
      </c>
      <c r="E57" s="60">
        <v>25000</v>
      </c>
    </row>
    <row r="58" spans="1:5" ht="126" x14ac:dyDescent="0.3">
      <c r="A58" s="9" t="s">
        <v>58</v>
      </c>
      <c r="B58" s="13" t="s">
        <v>59</v>
      </c>
      <c r="C58" s="36">
        <v>6500</v>
      </c>
      <c r="D58" s="60">
        <v>6500</v>
      </c>
      <c r="E58" s="60">
        <v>6500</v>
      </c>
    </row>
    <row r="59" spans="1:5" ht="34.799999999999997" x14ac:dyDescent="0.3">
      <c r="A59" s="8" t="s">
        <v>60</v>
      </c>
      <c r="B59" s="12" t="s">
        <v>61</v>
      </c>
      <c r="C59" s="35">
        <v>6055.3912799999998</v>
      </c>
      <c r="D59" s="49">
        <v>6055.3912799999998</v>
      </c>
      <c r="E59" s="49">
        <v>6055.3912799999998</v>
      </c>
    </row>
    <row r="60" spans="1:5" ht="17.399999999999999" x14ac:dyDescent="0.3">
      <c r="A60" s="8" t="s">
        <v>62</v>
      </c>
      <c r="B60" s="14" t="s">
        <v>63</v>
      </c>
      <c r="C60" s="35">
        <f>C61</f>
        <v>545.6</v>
      </c>
      <c r="D60" s="35">
        <f t="shared" ref="D60:E61" si="16">D61</f>
        <v>0</v>
      </c>
      <c r="E60" s="35">
        <f t="shared" si="16"/>
        <v>0</v>
      </c>
    </row>
    <row r="61" spans="1:5" x14ac:dyDescent="0.3">
      <c r="A61" s="9" t="s">
        <v>64</v>
      </c>
      <c r="B61" s="13" t="s">
        <v>65</v>
      </c>
      <c r="C61" s="36">
        <f>C62</f>
        <v>545.6</v>
      </c>
      <c r="D61" s="36">
        <f t="shared" si="16"/>
        <v>0</v>
      </c>
      <c r="E61" s="36">
        <f t="shared" si="16"/>
        <v>0</v>
      </c>
    </row>
    <row r="62" spans="1:5" ht="36" x14ac:dyDescent="0.3">
      <c r="A62" s="9" t="s">
        <v>130</v>
      </c>
      <c r="B62" s="13" t="s">
        <v>131</v>
      </c>
      <c r="C62" s="36">
        <v>545.6</v>
      </c>
      <c r="D62" s="61">
        <v>0</v>
      </c>
      <c r="E62" s="36">
        <v>0</v>
      </c>
    </row>
    <row r="63" spans="1:5" ht="17.399999999999999" x14ac:dyDescent="0.3">
      <c r="A63" s="10" t="s">
        <v>66</v>
      </c>
      <c r="B63" s="32" t="s">
        <v>67</v>
      </c>
      <c r="C63" s="35">
        <f>C64+C116</f>
        <v>2129073.91867</v>
      </c>
      <c r="D63" s="35">
        <f t="shared" ref="D63:E63" si="17">D64+D116</f>
        <v>1958524.9468900003</v>
      </c>
      <c r="E63" s="35">
        <f t="shared" si="17"/>
        <v>2064190.5494500003</v>
      </c>
    </row>
    <row r="64" spans="1:5" ht="52.2" x14ac:dyDescent="0.3">
      <c r="A64" s="10" t="s">
        <v>68</v>
      </c>
      <c r="B64" s="14" t="s">
        <v>69</v>
      </c>
      <c r="C64" s="35">
        <f>C65+C86+C113</f>
        <v>2128639.7801700002</v>
      </c>
      <c r="D64" s="35">
        <f t="shared" ref="D64:E64" si="18">D65+D86+D113</f>
        <v>1958090.8083900004</v>
      </c>
      <c r="E64" s="35">
        <f t="shared" si="18"/>
        <v>2063756.4109500004</v>
      </c>
    </row>
    <row r="65" spans="1:5" ht="52.2" x14ac:dyDescent="0.3">
      <c r="A65" s="10" t="s">
        <v>96</v>
      </c>
      <c r="B65" s="12" t="s">
        <v>70</v>
      </c>
      <c r="C65" s="35">
        <f>C70+C76+C84+C66+C78+C82+C68+C72+C74+C80</f>
        <v>357163.30482000002</v>
      </c>
      <c r="D65" s="35">
        <f t="shared" ref="D65:E65" si="19">D70+D76+D84+D66+D78+D82+D68+D72+D74+D80</f>
        <v>141768.9368</v>
      </c>
      <c r="E65" s="35">
        <f t="shared" si="19"/>
        <v>229924.00829</v>
      </c>
    </row>
    <row r="66" spans="1:5" s="34" customFormat="1" ht="144" x14ac:dyDescent="0.3">
      <c r="A66" s="11" t="s">
        <v>167</v>
      </c>
      <c r="B66" s="13" t="s">
        <v>169</v>
      </c>
      <c r="C66" s="36">
        <f>C67</f>
        <v>165485.26821000001</v>
      </c>
      <c r="D66" s="36">
        <f t="shared" ref="D66:E66" si="20">D67</f>
        <v>0</v>
      </c>
      <c r="E66" s="36">
        <f t="shared" si="20"/>
        <v>0</v>
      </c>
    </row>
    <row r="67" spans="1:5" s="34" customFormat="1" ht="144" x14ac:dyDescent="0.3">
      <c r="A67" s="11" t="s">
        <v>168</v>
      </c>
      <c r="B67" s="13" t="s">
        <v>170</v>
      </c>
      <c r="C67" s="36">
        <v>165485.26821000001</v>
      </c>
      <c r="D67" s="61">
        <v>0</v>
      </c>
      <c r="E67" s="62">
        <v>0</v>
      </c>
    </row>
    <row r="68" spans="1:5" s="34" customFormat="1" ht="72" x14ac:dyDescent="0.3">
      <c r="A68" s="11" t="s">
        <v>194</v>
      </c>
      <c r="B68" s="13" t="s">
        <v>195</v>
      </c>
      <c r="C68" s="36">
        <f>C69</f>
        <v>66500</v>
      </c>
      <c r="D68" s="36">
        <f t="shared" ref="D68:E68" si="21">D69</f>
        <v>0</v>
      </c>
      <c r="E68" s="36">
        <f t="shared" si="21"/>
        <v>0</v>
      </c>
    </row>
    <row r="69" spans="1:5" s="34" customFormat="1" ht="72" x14ac:dyDescent="0.3">
      <c r="A69" s="11" t="s">
        <v>193</v>
      </c>
      <c r="B69" s="13" t="s">
        <v>196</v>
      </c>
      <c r="C69" s="36">
        <v>66500</v>
      </c>
      <c r="D69" s="61">
        <v>0</v>
      </c>
      <c r="E69" s="62">
        <v>0</v>
      </c>
    </row>
    <row r="70" spans="1:5" ht="90" x14ac:dyDescent="0.3">
      <c r="A70" s="11" t="s">
        <v>97</v>
      </c>
      <c r="B70" s="13" t="s">
        <v>71</v>
      </c>
      <c r="C70" s="36">
        <f>C71</f>
        <v>85795.205849999998</v>
      </c>
      <c r="D70" s="36">
        <f t="shared" ref="D70:E70" si="22">D71</f>
        <v>78522.5674</v>
      </c>
      <c r="E70" s="36">
        <f t="shared" si="22"/>
        <v>76106.052020000003</v>
      </c>
    </row>
    <row r="71" spans="1:5" ht="90" x14ac:dyDescent="0.3">
      <c r="A71" s="11" t="s">
        <v>132</v>
      </c>
      <c r="B71" s="13" t="s">
        <v>133</v>
      </c>
      <c r="C71" s="36">
        <v>85795.205849999998</v>
      </c>
      <c r="D71" s="64">
        <v>78522.5674</v>
      </c>
      <c r="E71" s="64">
        <v>76106.052020000003</v>
      </c>
    </row>
    <row r="72" spans="1:5" s="66" customFormat="1" ht="108" x14ac:dyDescent="0.3">
      <c r="A72" s="11" t="s">
        <v>197</v>
      </c>
      <c r="B72" s="13" t="s">
        <v>200</v>
      </c>
      <c r="C72" s="36">
        <f>C73</f>
        <v>0</v>
      </c>
      <c r="D72" s="84">
        <f>D73</f>
        <v>0</v>
      </c>
      <c r="E72" s="84">
        <f>E73</f>
        <v>63851.515149999999</v>
      </c>
    </row>
    <row r="73" spans="1:5" s="66" customFormat="1" ht="108" x14ac:dyDescent="0.3">
      <c r="A73" s="11" t="s">
        <v>198</v>
      </c>
      <c r="B73" s="13" t="s">
        <v>199</v>
      </c>
      <c r="C73" s="36">
        <v>0</v>
      </c>
      <c r="D73" s="84">
        <v>0</v>
      </c>
      <c r="E73" s="84">
        <v>63851.515149999999</v>
      </c>
    </row>
    <row r="74" spans="1:5" s="66" customFormat="1" ht="72" x14ac:dyDescent="0.3">
      <c r="A74" s="11" t="s">
        <v>201</v>
      </c>
      <c r="B74" s="13" t="s">
        <v>203</v>
      </c>
      <c r="C74" s="36">
        <f>C75</f>
        <v>3773.9225299999998</v>
      </c>
      <c r="D74" s="84">
        <f>D75</f>
        <v>0</v>
      </c>
      <c r="E74" s="84">
        <f>E75</f>
        <v>0</v>
      </c>
    </row>
    <row r="75" spans="1:5" s="66" customFormat="1" ht="90" x14ac:dyDescent="0.3">
      <c r="A75" s="11" t="s">
        <v>202</v>
      </c>
      <c r="B75" s="13" t="s">
        <v>204</v>
      </c>
      <c r="C75" s="36">
        <v>3773.9225299999998</v>
      </c>
      <c r="D75" s="84">
        <v>0</v>
      </c>
      <c r="E75" s="84">
        <v>0</v>
      </c>
    </row>
    <row r="76" spans="1:5" ht="72" x14ac:dyDescent="0.3">
      <c r="A76" s="11" t="s">
        <v>112</v>
      </c>
      <c r="B76" s="13" t="s">
        <v>113</v>
      </c>
      <c r="C76" s="36">
        <f>C77</f>
        <v>2713.9022399999999</v>
      </c>
      <c r="D76" s="36">
        <f t="shared" ref="D76:E76" si="23">D77</f>
        <v>3182.9889199999998</v>
      </c>
      <c r="E76" s="36">
        <f t="shared" si="23"/>
        <v>3250.15184</v>
      </c>
    </row>
    <row r="77" spans="1:5" ht="72" x14ac:dyDescent="0.3">
      <c r="A77" s="11" t="s">
        <v>134</v>
      </c>
      <c r="B77" s="13" t="s">
        <v>135</v>
      </c>
      <c r="C77" s="36">
        <v>2713.9022399999999</v>
      </c>
      <c r="D77" s="65">
        <v>3182.9889199999998</v>
      </c>
      <c r="E77" s="65">
        <v>3250.15184</v>
      </c>
    </row>
    <row r="78" spans="1:5" ht="36" x14ac:dyDescent="0.3">
      <c r="A78" s="11" t="s">
        <v>206</v>
      </c>
      <c r="B78" s="13" t="s">
        <v>207</v>
      </c>
      <c r="C78" s="36">
        <f>C79</f>
        <v>662.05598999999995</v>
      </c>
      <c r="D78" s="36">
        <f t="shared" ref="D78:E78" si="24">D79</f>
        <v>652.40908999999999</v>
      </c>
      <c r="E78" s="36">
        <f t="shared" si="24"/>
        <v>664.90629999999999</v>
      </c>
    </row>
    <row r="79" spans="1:5" ht="36" x14ac:dyDescent="0.3">
      <c r="A79" s="11" t="s">
        <v>205</v>
      </c>
      <c r="B79" s="13" t="s">
        <v>208</v>
      </c>
      <c r="C79" s="36">
        <v>662.05598999999995</v>
      </c>
      <c r="D79" s="67">
        <v>652.40908999999999</v>
      </c>
      <c r="E79" s="67">
        <v>664.90629999999999</v>
      </c>
    </row>
    <row r="80" spans="1:5" s="66" customFormat="1" ht="36" x14ac:dyDescent="0.3">
      <c r="A80" s="11" t="s">
        <v>209</v>
      </c>
      <c r="B80" s="13" t="s">
        <v>212</v>
      </c>
      <c r="C80" s="36">
        <f>C81</f>
        <v>24525.45</v>
      </c>
      <c r="D80" s="84">
        <f>D81</f>
        <v>0</v>
      </c>
      <c r="E80" s="84">
        <f>E81</f>
        <v>0</v>
      </c>
    </row>
    <row r="81" spans="1:5" s="66" customFormat="1" ht="54" x14ac:dyDescent="0.3">
      <c r="A81" s="11" t="s">
        <v>210</v>
      </c>
      <c r="B81" s="13" t="s">
        <v>211</v>
      </c>
      <c r="C81" s="36">
        <v>24525.45</v>
      </c>
      <c r="D81" s="84">
        <v>0</v>
      </c>
      <c r="E81" s="84">
        <v>0</v>
      </c>
    </row>
    <row r="82" spans="1:5" s="66" customFormat="1" ht="72" x14ac:dyDescent="0.3">
      <c r="A82" s="70" t="s">
        <v>189</v>
      </c>
      <c r="B82" s="69" t="s">
        <v>190</v>
      </c>
      <c r="C82" s="36">
        <f>C83</f>
        <v>0</v>
      </c>
      <c r="D82" s="36">
        <f t="shared" ref="D82:E82" si="25">D83</f>
        <v>59310.971389999999</v>
      </c>
      <c r="E82" s="36">
        <f t="shared" si="25"/>
        <v>85951.382979999995</v>
      </c>
    </row>
    <row r="83" spans="1:5" s="66" customFormat="1" ht="72" x14ac:dyDescent="0.3">
      <c r="A83" s="70" t="s">
        <v>191</v>
      </c>
      <c r="B83" s="69" t="s">
        <v>192</v>
      </c>
      <c r="C83" s="36">
        <v>0</v>
      </c>
      <c r="D83" s="68">
        <v>59310.971389999999</v>
      </c>
      <c r="E83" s="68">
        <v>85951.382979999995</v>
      </c>
    </row>
    <row r="84" spans="1:5" x14ac:dyDescent="0.3">
      <c r="A84" s="11" t="s">
        <v>98</v>
      </c>
      <c r="B84" s="13" t="s">
        <v>72</v>
      </c>
      <c r="C84" s="36">
        <f>C85</f>
        <v>7707.5</v>
      </c>
      <c r="D84" s="36">
        <f t="shared" ref="D84:E84" si="26">D85</f>
        <v>100</v>
      </c>
      <c r="E84" s="36">
        <f t="shared" si="26"/>
        <v>100</v>
      </c>
    </row>
    <row r="85" spans="1:5" ht="36" x14ac:dyDescent="0.3">
      <c r="A85" s="11" t="s">
        <v>136</v>
      </c>
      <c r="B85" s="13" t="s">
        <v>137</v>
      </c>
      <c r="C85" s="36">
        <v>7707.5</v>
      </c>
      <c r="D85" s="63">
        <v>100</v>
      </c>
      <c r="E85" s="63">
        <v>100</v>
      </c>
    </row>
    <row r="86" spans="1:5" ht="34.799999999999997" x14ac:dyDescent="0.3">
      <c r="A86" s="10" t="s">
        <v>95</v>
      </c>
      <c r="B86" s="12" t="s">
        <v>73</v>
      </c>
      <c r="C86" s="35">
        <f>C87+C89+C91+C93+C95+C97+C99+C101+C103+C105+C107+C109+C111</f>
        <v>1769399.6350500002</v>
      </c>
      <c r="D86" s="35">
        <f t="shared" ref="D86:E86" si="27">D87+D89+D91+D93+D95+D97+D99+D101+D103+D105+D107+D109+D111</f>
        <v>1814245.0312900003</v>
      </c>
      <c r="E86" s="35">
        <f t="shared" si="27"/>
        <v>1831755.5623600003</v>
      </c>
    </row>
    <row r="87" spans="1:5" ht="54" x14ac:dyDescent="0.3">
      <c r="A87" s="9" t="s">
        <v>99</v>
      </c>
      <c r="B87" s="13" t="s">
        <v>74</v>
      </c>
      <c r="C87" s="36">
        <f>C88</f>
        <v>1180579.0089799999</v>
      </c>
      <c r="D87" s="36">
        <f t="shared" ref="D87:E87" si="28">D88</f>
        <v>1077614.6848800001</v>
      </c>
      <c r="E87" s="36">
        <f t="shared" si="28"/>
        <v>1077808.1397800001</v>
      </c>
    </row>
    <row r="88" spans="1:5" ht="54" x14ac:dyDescent="0.3">
      <c r="A88" s="9" t="s">
        <v>138</v>
      </c>
      <c r="B88" s="13" t="s">
        <v>139</v>
      </c>
      <c r="C88" s="36">
        <v>1180579.0089799999</v>
      </c>
      <c r="D88" s="71">
        <v>1077614.6848800001</v>
      </c>
      <c r="E88" s="71">
        <v>1077808.1397800001</v>
      </c>
    </row>
    <row r="89" spans="1:5" ht="108" x14ac:dyDescent="0.3">
      <c r="A89" s="9" t="s">
        <v>100</v>
      </c>
      <c r="B89" s="13" t="s">
        <v>75</v>
      </c>
      <c r="C89" s="36">
        <f>C90</f>
        <v>28052.732400000001</v>
      </c>
      <c r="D89" s="36">
        <f t="shared" ref="D89:E89" si="29">D90</f>
        <v>28052.732400000001</v>
      </c>
      <c r="E89" s="36">
        <f t="shared" si="29"/>
        <v>28052.732400000001</v>
      </c>
    </row>
    <row r="90" spans="1:5" ht="126" x14ac:dyDescent="0.3">
      <c r="A90" s="16" t="s">
        <v>140</v>
      </c>
      <c r="B90" s="17" t="s">
        <v>141</v>
      </c>
      <c r="C90" s="37">
        <v>28052.732400000001</v>
      </c>
      <c r="D90" s="72">
        <v>28052.732400000001</v>
      </c>
      <c r="E90" s="72">
        <v>28052.732400000001</v>
      </c>
    </row>
    <row r="91" spans="1:5" ht="108" x14ac:dyDescent="0.3">
      <c r="A91" s="9" t="s">
        <v>101</v>
      </c>
      <c r="B91" s="13" t="s">
        <v>76</v>
      </c>
      <c r="C91" s="36">
        <f>C92</f>
        <v>10979.663759999999</v>
      </c>
      <c r="D91" s="36">
        <f t="shared" ref="D91:E91" si="30">D92</f>
        <v>0</v>
      </c>
      <c r="E91" s="36">
        <f t="shared" si="30"/>
        <v>0</v>
      </c>
    </row>
    <row r="92" spans="1:5" ht="90" x14ac:dyDescent="0.3">
      <c r="A92" s="9" t="s">
        <v>142</v>
      </c>
      <c r="B92" s="13" t="s">
        <v>143</v>
      </c>
      <c r="C92" s="36">
        <v>10979.663759999999</v>
      </c>
      <c r="D92" s="61">
        <v>0</v>
      </c>
      <c r="E92" s="62">
        <v>0</v>
      </c>
    </row>
    <row r="93" spans="1:5" ht="72" x14ac:dyDescent="0.35">
      <c r="A93" s="9" t="s">
        <v>144</v>
      </c>
      <c r="B93" s="33" t="s">
        <v>146</v>
      </c>
      <c r="C93" s="36">
        <f>C94</f>
        <v>4601.55</v>
      </c>
      <c r="D93" s="36">
        <f t="shared" ref="D93:E93" si="31">D94</f>
        <v>5011.6409100000001</v>
      </c>
      <c r="E93" s="36">
        <f t="shared" si="31"/>
        <v>5183.3454499999998</v>
      </c>
    </row>
    <row r="94" spans="1:5" ht="72" x14ac:dyDescent="0.35">
      <c r="A94" s="9" t="s">
        <v>145</v>
      </c>
      <c r="B94" s="33" t="s">
        <v>147</v>
      </c>
      <c r="C94" s="36">
        <v>4601.55</v>
      </c>
      <c r="D94" s="73">
        <v>5011.6409100000001</v>
      </c>
      <c r="E94" s="73">
        <v>5183.3454499999998</v>
      </c>
    </row>
    <row r="95" spans="1:5" ht="90" x14ac:dyDescent="0.3">
      <c r="A95" s="9" t="s">
        <v>102</v>
      </c>
      <c r="B95" s="31" t="s">
        <v>77</v>
      </c>
      <c r="C95" s="36">
        <f>C96</f>
        <v>14.635</v>
      </c>
      <c r="D95" s="36">
        <f t="shared" ref="D95:E95" si="32">D96</f>
        <v>371.904</v>
      </c>
      <c r="E95" s="36">
        <f t="shared" si="32"/>
        <v>14.0075</v>
      </c>
    </row>
    <row r="96" spans="1:5" ht="90" x14ac:dyDescent="0.3">
      <c r="A96" s="9" t="s">
        <v>148</v>
      </c>
      <c r="B96" s="31" t="s">
        <v>149</v>
      </c>
      <c r="C96" s="36">
        <v>14.635</v>
      </c>
      <c r="D96" s="74">
        <v>371.904</v>
      </c>
      <c r="E96" s="74">
        <v>14.0075</v>
      </c>
    </row>
    <row r="97" spans="1:5" ht="108" x14ac:dyDescent="0.3">
      <c r="A97" s="9" t="s">
        <v>122</v>
      </c>
      <c r="B97" s="31" t="s">
        <v>123</v>
      </c>
      <c r="C97" s="36">
        <f>C98</f>
        <v>6903.9602599999998</v>
      </c>
      <c r="D97" s="36">
        <f t="shared" ref="D97:E97" si="33">D98</f>
        <v>7008.7136600000003</v>
      </c>
      <c r="E97" s="36">
        <f t="shared" si="33"/>
        <v>7133.4543700000004</v>
      </c>
    </row>
    <row r="98" spans="1:5" ht="108" x14ac:dyDescent="0.3">
      <c r="A98" s="9" t="s">
        <v>150</v>
      </c>
      <c r="B98" s="31" t="s">
        <v>151</v>
      </c>
      <c r="C98" s="36">
        <v>6903.9602599999998</v>
      </c>
      <c r="D98" s="75">
        <v>7008.7136600000003</v>
      </c>
      <c r="E98" s="75">
        <v>7133.4543700000004</v>
      </c>
    </row>
    <row r="99" spans="1:5" ht="90" x14ac:dyDescent="0.3">
      <c r="A99" s="9" t="s">
        <v>103</v>
      </c>
      <c r="B99" s="13" t="s">
        <v>78</v>
      </c>
      <c r="C99" s="36">
        <f>C100</f>
        <v>10789.38039</v>
      </c>
      <c r="D99" s="36">
        <f t="shared" ref="D99:E99" si="34">D100</f>
        <v>11221.328820000001</v>
      </c>
      <c r="E99" s="36">
        <f t="shared" si="34"/>
        <v>11670.30392</v>
      </c>
    </row>
    <row r="100" spans="1:5" ht="108" x14ac:dyDescent="0.3">
      <c r="A100" s="9" t="s">
        <v>152</v>
      </c>
      <c r="B100" s="17" t="s">
        <v>153</v>
      </c>
      <c r="C100" s="36">
        <v>10789.38039</v>
      </c>
      <c r="D100" s="76">
        <v>11221.328820000001</v>
      </c>
      <c r="E100" s="76">
        <v>11670.30392</v>
      </c>
    </row>
    <row r="101" spans="1:5" ht="54" x14ac:dyDescent="0.3">
      <c r="A101" s="9" t="s">
        <v>104</v>
      </c>
      <c r="B101" s="13" t="s">
        <v>79</v>
      </c>
      <c r="C101" s="36">
        <f>C102</f>
        <v>75961.853770000002</v>
      </c>
      <c r="D101" s="36">
        <f t="shared" ref="D101:E101" si="35">D102</f>
        <v>74762.981899999999</v>
      </c>
      <c r="E101" s="36">
        <f t="shared" si="35"/>
        <v>74762.981899999999</v>
      </c>
    </row>
    <row r="102" spans="1:5" ht="54" x14ac:dyDescent="0.3">
      <c r="A102" s="9" t="s">
        <v>154</v>
      </c>
      <c r="B102" s="13" t="s">
        <v>155</v>
      </c>
      <c r="C102" s="36">
        <v>75961.853770000002</v>
      </c>
      <c r="D102" s="77">
        <v>74762.981899999999</v>
      </c>
      <c r="E102" s="77">
        <v>74762.981899999999</v>
      </c>
    </row>
    <row r="103" spans="1:5" ht="180" x14ac:dyDescent="0.3">
      <c r="A103" s="9" t="s">
        <v>117</v>
      </c>
      <c r="B103" s="31" t="s">
        <v>176</v>
      </c>
      <c r="C103" s="36">
        <f>C104</f>
        <v>105829.164</v>
      </c>
      <c r="D103" s="36">
        <f t="shared" ref="D103:E103" si="36">D104</f>
        <v>105829.164</v>
      </c>
      <c r="E103" s="36">
        <f t="shared" si="36"/>
        <v>105829.164</v>
      </c>
    </row>
    <row r="104" spans="1:5" ht="180" x14ac:dyDescent="0.3">
      <c r="A104" s="9" t="s">
        <v>156</v>
      </c>
      <c r="B104" s="31" t="s">
        <v>177</v>
      </c>
      <c r="C104" s="36">
        <v>105829.164</v>
      </c>
      <c r="D104" s="78">
        <v>105829.164</v>
      </c>
      <c r="E104" s="78">
        <v>105829.164</v>
      </c>
    </row>
    <row r="105" spans="1:5" ht="72" x14ac:dyDescent="0.3">
      <c r="A105" s="20" t="s">
        <v>106</v>
      </c>
      <c r="B105" s="13" t="s">
        <v>81</v>
      </c>
      <c r="C105" s="36">
        <f>C106</f>
        <v>45830.6368</v>
      </c>
      <c r="D105" s="36">
        <f t="shared" ref="D105:E105" si="37">D106</f>
        <v>47384.455600000001</v>
      </c>
      <c r="E105" s="36">
        <f t="shared" si="37"/>
        <v>49101.810599999997</v>
      </c>
    </row>
    <row r="106" spans="1:5" ht="72" x14ac:dyDescent="0.3">
      <c r="A106" s="20" t="s">
        <v>157</v>
      </c>
      <c r="B106" s="13" t="s">
        <v>158</v>
      </c>
      <c r="C106" s="36">
        <v>45830.6368</v>
      </c>
      <c r="D106" s="79">
        <v>47384.455600000001</v>
      </c>
      <c r="E106" s="79">
        <v>49101.810599999997</v>
      </c>
    </row>
    <row r="107" spans="1:5" ht="90" x14ac:dyDescent="0.3">
      <c r="A107" s="9" t="s">
        <v>94</v>
      </c>
      <c r="B107" s="13" t="s">
        <v>82</v>
      </c>
      <c r="C107" s="36">
        <f>C108</f>
        <v>5291.4692100000002</v>
      </c>
      <c r="D107" s="36">
        <f t="shared" ref="D107:E107" si="38">D108</f>
        <v>5094.2965899999999</v>
      </c>
      <c r="E107" s="36">
        <f t="shared" si="38"/>
        <v>5094.2965899999999</v>
      </c>
    </row>
    <row r="108" spans="1:5" ht="72" x14ac:dyDescent="0.3">
      <c r="A108" s="9" t="s">
        <v>159</v>
      </c>
      <c r="B108" s="13" t="s">
        <v>160</v>
      </c>
      <c r="C108" s="36">
        <v>5291.4692100000002</v>
      </c>
      <c r="D108" s="80">
        <v>5094.2965899999999</v>
      </c>
      <c r="E108" s="80">
        <v>5094.2965899999999</v>
      </c>
    </row>
    <row r="109" spans="1:5" x14ac:dyDescent="0.3">
      <c r="A109" s="9" t="s">
        <v>93</v>
      </c>
      <c r="B109" s="13" t="s">
        <v>83</v>
      </c>
      <c r="C109" s="36">
        <f>C110</f>
        <v>292221.98048000003</v>
      </c>
      <c r="D109" s="36">
        <f t="shared" ref="D109:E109" si="39">D110</f>
        <v>449549.52853000001</v>
      </c>
      <c r="E109" s="36">
        <f t="shared" si="39"/>
        <v>464761.72584999999</v>
      </c>
    </row>
    <row r="110" spans="1:5" ht="36" x14ac:dyDescent="0.3">
      <c r="A110" s="9" t="s">
        <v>161</v>
      </c>
      <c r="B110" s="13" t="s">
        <v>162</v>
      </c>
      <c r="C110" s="36">
        <v>292221.98048000003</v>
      </c>
      <c r="D110" s="81">
        <v>449549.52853000001</v>
      </c>
      <c r="E110" s="81">
        <v>464761.72584999999</v>
      </c>
    </row>
    <row r="111" spans="1:5" s="66" customFormat="1" x14ac:dyDescent="0.3">
      <c r="A111" s="9" t="s">
        <v>213</v>
      </c>
      <c r="B111" s="13" t="s">
        <v>215</v>
      </c>
      <c r="C111" s="36">
        <f>C112</f>
        <v>2343.6</v>
      </c>
      <c r="D111" s="36">
        <f t="shared" ref="D111:E111" si="40">D112</f>
        <v>2343.6</v>
      </c>
      <c r="E111" s="36">
        <f t="shared" si="40"/>
        <v>2343.6</v>
      </c>
    </row>
    <row r="112" spans="1:5" s="66" customFormat="1" ht="54" x14ac:dyDescent="0.3">
      <c r="A112" s="9" t="s">
        <v>214</v>
      </c>
      <c r="B112" s="13" t="s">
        <v>216</v>
      </c>
      <c r="C112" s="36">
        <v>2343.6</v>
      </c>
      <c r="D112" s="36">
        <v>2343.6</v>
      </c>
      <c r="E112" s="36">
        <v>2343.6</v>
      </c>
    </row>
    <row r="113" spans="1:5" ht="17.399999999999999" x14ac:dyDescent="0.3">
      <c r="A113" s="8" t="s">
        <v>92</v>
      </c>
      <c r="B113" s="12" t="s">
        <v>84</v>
      </c>
      <c r="C113" s="35">
        <f>C114</f>
        <v>2076.8402999999998</v>
      </c>
      <c r="D113" s="35">
        <f t="shared" ref="D113:E114" si="41">D114</f>
        <v>2076.8402999999998</v>
      </c>
      <c r="E113" s="35">
        <f t="shared" si="41"/>
        <v>2076.8402999999998</v>
      </c>
    </row>
    <row r="114" spans="1:5" ht="36" x14ac:dyDescent="0.3">
      <c r="A114" s="9" t="s">
        <v>91</v>
      </c>
      <c r="B114" s="13" t="s">
        <v>85</v>
      </c>
      <c r="C114" s="36">
        <f>C115</f>
        <v>2076.8402999999998</v>
      </c>
      <c r="D114" s="36">
        <f t="shared" si="41"/>
        <v>2076.8402999999998</v>
      </c>
      <c r="E114" s="36">
        <f t="shared" si="41"/>
        <v>2076.8402999999998</v>
      </c>
    </row>
    <row r="115" spans="1:5" ht="54" x14ac:dyDescent="0.3">
      <c r="A115" s="9" t="s">
        <v>163</v>
      </c>
      <c r="B115" s="13" t="s">
        <v>164</v>
      </c>
      <c r="C115" s="36">
        <v>2076.8402999999998</v>
      </c>
      <c r="D115" s="82">
        <v>2076.8402999999998</v>
      </c>
      <c r="E115" s="82">
        <v>2076.8402999999998</v>
      </c>
    </row>
    <row r="116" spans="1:5" ht="34.799999999999997" x14ac:dyDescent="0.3">
      <c r="A116" s="8" t="s">
        <v>105</v>
      </c>
      <c r="B116" s="12" t="s">
        <v>86</v>
      </c>
      <c r="C116" s="35">
        <f>C117</f>
        <v>434.13850000000002</v>
      </c>
      <c r="D116" s="35">
        <f t="shared" ref="D116:E116" si="42">D117</f>
        <v>434.13850000000002</v>
      </c>
      <c r="E116" s="35">
        <f t="shared" si="42"/>
        <v>434.13850000000002</v>
      </c>
    </row>
    <row r="117" spans="1:5" ht="36" x14ac:dyDescent="0.3">
      <c r="A117" s="9" t="s">
        <v>171</v>
      </c>
      <c r="B117" s="13" t="s">
        <v>172</v>
      </c>
      <c r="C117" s="40">
        <v>434.13850000000002</v>
      </c>
      <c r="D117" s="83">
        <v>434.13850000000002</v>
      </c>
      <c r="E117" s="83">
        <v>434.13850000000002</v>
      </c>
    </row>
    <row r="118" spans="1:5" ht="17.399999999999999" x14ac:dyDescent="0.3">
      <c r="A118" s="28" t="s">
        <v>87</v>
      </c>
      <c r="B118" s="29" t="s">
        <v>89</v>
      </c>
      <c r="C118" s="25">
        <f>C63+C18</f>
        <v>4258064.9828700004</v>
      </c>
      <c r="D118" s="25">
        <f t="shared" ref="D118:E118" si="43">D63+D18</f>
        <v>4118088.7030900004</v>
      </c>
      <c r="E118" s="25">
        <f t="shared" si="43"/>
        <v>4322457.4356500003</v>
      </c>
    </row>
    <row r="119" spans="1:5" x14ac:dyDescent="0.3">
      <c r="B119" s="22"/>
      <c r="C119" s="25"/>
    </row>
    <row r="120" spans="1:5" x14ac:dyDescent="0.35">
      <c r="A120" s="7"/>
      <c r="C120" s="25"/>
    </row>
    <row r="121" spans="1:5" x14ac:dyDescent="0.35">
      <c r="A121" s="4"/>
      <c r="B121" s="5"/>
      <c r="C121" s="26"/>
    </row>
    <row r="122" spans="1:5" ht="17.399999999999999" x14ac:dyDescent="0.3">
      <c r="A122" s="4"/>
      <c r="B122" s="4"/>
      <c r="C122" s="25"/>
    </row>
    <row r="123" spans="1:5" ht="17.399999999999999" x14ac:dyDescent="0.3">
      <c r="A123" s="3"/>
      <c r="B123" s="4"/>
      <c r="C123" s="25"/>
    </row>
    <row r="124" spans="1:5" x14ac:dyDescent="0.35">
      <c r="A124" s="6" t="s">
        <v>80</v>
      </c>
      <c r="C124" s="27"/>
    </row>
    <row r="125" spans="1:5" x14ac:dyDescent="0.35">
      <c r="A125" s="1"/>
      <c r="C125" s="27"/>
    </row>
    <row r="126" spans="1:5" x14ac:dyDescent="0.35">
      <c r="C126" s="27"/>
    </row>
    <row r="127" spans="1:5" x14ac:dyDescent="0.35">
      <c r="C127" s="27"/>
    </row>
    <row r="128" spans="1:5" x14ac:dyDescent="0.35">
      <c r="C128" s="27"/>
    </row>
    <row r="129" spans="3:3" x14ac:dyDescent="0.35">
      <c r="C129" s="27"/>
    </row>
    <row r="130" spans="3:3" x14ac:dyDescent="0.35">
      <c r="C130" s="27"/>
    </row>
    <row r="131" spans="3:3" x14ac:dyDescent="0.35">
      <c r="C131" s="27"/>
    </row>
    <row r="132" spans="3:3" x14ac:dyDescent="0.35">
      <c r="C132" s="27"/>
    </row>
    <row r="133" spans="3:3" x14ac:dyDescent="0.35">
      <c r="C133" s="27"/>
    </row>
    <row r="134" spans="3:3" x14ac:dyDescent="0.35">
      <c r="C134" s="27"/>
    </row>
  </sheetData>
  <mergeCells count="12">
    <mergeCell ref="D1:E1"/>
    <mergeCell ref="C14:E15"/>
    <mergeCell ref="A8:E8"/>
    <mergeCell ref="A10:E10"/>
    <mergeCell ref="A11:E11"/>
    <mergeCell ref="A14:A16"/>
    <mergeCell ref="B14:B16"/>
    <mergeCell ref="A1:C1"/>
    <mergeCell ref="A2:C2"/>
    <mergeCell ref="A3:C3"/>
    <mergeCell ref="A4:C4"/>
    <mergeCell ref="A5:C5"/>
  </mergeCells>
  <pageMargins left="0.19685039370078741" right="0.19685039370078741" top="0.59055118110236227" bottom="0.31496062992125984" header="0.39370078740157483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2024-12-13T12:16:09Z</dcterms:modified>
</cp:coreProperties>
</file>