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Лист2" sheetId="2" r:id="rId1"/>
    <sheet name="Лист3" sheetId="3" r:id="rId2"/>
  </sheets>
  <definedNames>
    <definedName name="_xlnm.Print_Titles" localSheetId="0">Лист2!$18:$18</definedName>
    <definedName name="_xlnm.Print_Area" localSheetId="0">Лист2!$A$1:$C$123</definedName>
  </definedNames>
  <calcPr calcId="145621" iterate="1"/>
</workbook>
</file>

<file path=xl/calcChain.xml><?xml version="1.0" encoding="utf-8"?>
<calcChain xmlns="http://schemas.openxmlformats.org/spreadsheetml/2006/main">
  <c r="C73" i="2" l="1"/>
  <c r="C49" i="2"/>
  <c r="C48" i="2" s="1"/>
  <c r="C121" i="2" l="1"/>
  <c r="C119" i="2"/>
  <c r="C57" i="2"/>
  <c r="C117" i="2" l="1"/>
  <c r="C115" i="2"/>
  <c r="C113" i="2"/>
  <c r="C112" i="2" s="1"/>
  <c r="C110" i="2"/>
  <c r="C108" i="2"/>
  <c r="C106" i="2"/>
  <c r="C104" i="2"/>
  <c r="C102" i="2"/>
  <c r="C100" i="2"/>
  <c r="C98" i="2"/>
  <c r="C96" i="2"/>
  <c r="C94" i="2"/>
  <c r="C92" i="2"/>
  <c r="C90" i="2"/>
  <c r="C88" i="2"/>
  <c r="C86" i="2"/>
  <c r="C84" i="2"/>
  <c r="C81" i="2"/>
  <c r="C79" i="2"/>
  <c r="C77" i="2"/>
  <c r="C75" i="2"/>
  <c r="C71" i="2"/>
  <c r="C69" i="2"/>
  <c r="C67" i="2"/>
  <c r="C65" i="2"/>
  <c r="C64" i="2" s="1"/>
  <c r="C62" i="2"/>
  <c r="C61" i="2"/>
  <c r="C56" i="2"/>
  <c r="C51" i="2"/>
  <c r="C46" i="2"/>
  <c r="C45" i="2"/>
  <c r="C44" i="2" s="1"/>
  <c r="C42" i="2"/>
  <c r="C40" i="2"/>
  <c r="C36" i="2"/>
  <c r="C32" i="2"/>
  <c r="C29" i="2"/>
  <c r="C24" i="2"/>
  <c r="C22" i="2"/>
  <c r="C20" i="2"/>
  <c r="C35" i="2" l="1"/>
  <c r="C19" i="2" s="1"/>
  <c r="C83" i="2"/>
  <c r="C60" i="2" l="1"/>
  <c r="C59" i="2" l="1"/>
  <c r="C123" i="2" s="1"/>
</calcChain>
</file>

<file path=xl/sharedStrings.xml><?xml version="1.0" encoding="utf-8"?>
<sst xmlns="http://schemas.openxmlformats.org/spreadsheetml/2006/main" count="223" uniqueCount="223">
  <si>
    <t xml:space="preserve">РАСПРЕДЕЛЕНИЕ </t>
  </si>
  <si>
    <t>доходов местного бюджета в соответствии с классификацией доходов бюджетов</t>
  </si>
  <si>
    <t xml:space="preserve"> на 2021 год</t>
  </si>
  <si>
    <t>Наименование дохода</t>
  </si>
  <si>
    <t xml:space="preserve">Сумма 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</si>
  <si>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</si>
  <si>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</si>
  <si>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</si>
  <si>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</si>
  <si>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</si>
  <si>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</si>
  <si>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</si>
  <si>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</si>
  <si>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</si>
  <si>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</si>
  <si>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</si>
  <si>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</si>
  <si>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</si>
  <si>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</si>
  <si>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</si>
  <si>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</si>
  <si>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</si>
  <si>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</si>
  <si>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</si>
  <si>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</si>
  <si>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</si>
  <si>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</si>
  <si>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</si>
  <si>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</si>
  <si>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</si>
  <si>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</si>
  <si>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</si>
  <si>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</si>
  <si>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</si>
  <si>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</si>
  <si>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</si>
  <si>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</si>
  <si>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</si>
  <si>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</si>
  <si>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</si>
  <si>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</si>
  <si>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</si>
  <si>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</si>
  <si>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</si>
  <si>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</si>
  <si>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</si>
  <si>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</si>
  <si>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</si>
  <si>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</si>
  <si>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</si>
  <si>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</si>
  <si>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</si>
  <si>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</si>
  <si>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000 1 13 01000 00 0000 130</t>
  </si>
  <si>
    <t>000 1 13 01990 00 0000 130</t>
  </si>
  <si>
    <t>ДОХОДЫ ОТ ОКАЗАНИЯ ПЛАТНЫХ УСЛУГ 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</si>
  <si>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</si>
  <si>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</si>
  <si>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</si>
  <si>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</si>
  <si>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</si>
  <si>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</si>
  <si>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</si>
  <si>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</si>
  <si>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</si>
  <si>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</si>
  <si>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</si>
  <si>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</si>
  <si>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</si>
  <si>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</si>
  <si>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</si>
  <si>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000 1 17 15000 00 0000 150</t>
  </si>
  <si>
    <t>Инициативные платежи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</si>
  <si>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</si>
  <si>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</si>
  <si>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</si>
  <si>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</si>
  <si>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</si>
  <si>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</si>
  <si>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</si>
  <si>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</si>
  <si>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</si>
  <si>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</si>
  <si>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</si>
  <si>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</si>
  <si>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</si>
  <si>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</si>
  <si>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</si>
  <si>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</si>
  <si>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</si>
  <si>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</si>
  <si>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</si>
  <si>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</si>
  <si>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</si>
  <si>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</si>
  <si>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</si>
  <si>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обеспечение комплексного развития сельских территорий</t>
  </si>
  <si>
    <t>Субсидии бюджетам городских округов на обеспечение комплексного развития сельских территорий</t>
  </si>
  <si>
    <t xml:space="preserve">Прочие субсидии </t>
  </si>
  <si>
    <t xml:space="preserve">Прочие субсидии бюджетам городских округов 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</si>
  <si>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</si>
  <si>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</si>
  <si>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</si>
  <si>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</si>
  <si>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</si>
  <si>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</si>
  <si>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</si>
  <si>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</si>
  <si>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</si>
  <si>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</si>
  <si>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</si>
  <si>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</si>
  <si>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</si>
  <si>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</si>
  <si>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</si>
  <si>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 xml:space="preserve"> 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</si>
  <si>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</si>
  <si>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</si>
  <si>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</si>
  <si>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</si>
  <si>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проведение Всероссийской переписи населения 2020 года</t>
  </si>
  <si>
    <t>Субвенции бюджетам городских округов на проведение Всероссийской переписи населения 2020 года</t>
  </si>
  <si>
    <t>Субвенции бюджетам на осуществление ежемесячной выплаты в связи с рождением (усыновлением) первого ребенка</t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</si>
  <si>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</si>
  <si>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Единая субвенция местным бюджетам</t>
  </si>
  <si>
    <t>Единая субвенция  бюджетам городских округов</t>
  </si>
  <si>
    <t>Иные межбюджетные трансферты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</si>
  <si>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</si>
  <si>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</si>
  <si>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</si>
  <si>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</si>
  <si>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</si>
  <si>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</si>
  <si>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</si>
  <si>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</si>
  <si>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 xml:space="preserve">                                                                                  Минераловодского городского округа</t>
  </si>
  <si>
    <t xml:space="preserve">                                                                    к решению Совета депутатов</t>
  </si>
  <si>
    <t xml:space="preserve">                                            Приложение  6</t>
  </si>
  <si>
    <t xml:space="preserve">                                                        Ставропольского края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</si>
  <si>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</si>
  <si>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                                                                                                                  (рублей)</t>
  </si>
  <si>
    <t>ИТОГО</t>
  </si>
  <si>
    <t>Код                            бюджетной классификации Российской Федерации</t>
  </si>
  <si>
    <t>НАЛОГИ НА ТОВАРЫ (РАБОТЫ, УС-ЛУГИ), РЕАЛИЗУЕМЫЕ НА ТЕРРИТО-РИИ РОССИЙСКОЙ ФЕДЕРАЦИИ</t>
  </si>
  <si>
    <t>ДОХОДЫ ОТ ИСПОЛЬЗОВАНИЯ ИМУ-ЩЕСТВА, НАХОДЯЩЕГОСЯ В ГОСУ-ДАРСТВЕННОЙ И МУНИЦИПАЛЬНОЙ СОБСТВЕННОСТИ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</si>
  <si>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</si>
  <si>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</si>
  <si>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000 2 02 35469 04 0000 150</t>
  </si>
  <si>
    <t>000 2 02 35380 04 0000 150</t>
  </si>
  <si>
    <t>000 2 02 49999 04 0000 150</t>
  </si>
  <si>
    <t>000 2 02 49999 00 0000 150</t>
  </si>
  <si>
    <t>000 2 02 45303 04 0000 150</t>
  </si>
  <si>
    <t>000 2 02 45303 00 0000 150</t>
  </si>
  <si>
    <t>000 2 02 40000 00 0000 150</t>
  </si>
  <si>
    <t>000 2 02 39998 04 0000 150</t>
  </si>
  <si>
    <t>000 2 02 39998 00 0000 150</t>
  </si>
  <si>
    <t>000 2 02 35469 00 0000 150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</si>
  <si>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</si>
  <si>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</si>
  <si>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000 2 02 30000 00 0000 150</t>
  </si>
  <si>
    <t>000 2 02 15001 00 0000 150</t>
  </si>
  <si>
    <t>000 2 02 15001 04 0000 150</t>
  </si>
  <si>
    <t>000 2 02 20000 00 0000 150</t>
  </si>
  <si>
    <t>000 2 02 20216 00 0000 150</t>
  </si>
  <si>
    <t>000 2 02 20216 04 0000 150</t>
  </si>
  <si>
    <t>000 2 02 25097 00 0000 150</t>
  </si>
  <si>
    <t>000 2 02 25097 04 0000 150</t>
  </si>
  <si>
    <t>000 2 02 25232 00 0000 150</t>
  </si>
  <si>
    <t>000 2 02 25232 04 0000 150</t>
  </si>
  <si>
    <t>000 2 02 25304 00 0000 150</t>
  </si>
  <si>
    <t>000 2 02 25304 04 0000 150</t>
  </si>
  <si>
    <t>000 2 02 25519 00 0000 150</t>
  </si>
  <si>
    <t>000 2 02 25519 04 0000 150</t>
  </si>
  <si>
    <t>000 2 02 25555 00 0000 150</t>
  </si>
  <si>
    <t>000 2 02 25555 04 0000 150</t>
  </si>
  <si>
    <t>000 2 02 25576 00 0000 150</t>
  </si>
  <si>
    <t>000 2 02 25576 04 0000 150</t>
  </si>
  <si>
    <t>000 2 02 29999 00 0000 150</t>
  </si>
  <si>
    <t>000 2 02 29999 04 0000 150</t>
  </si>
  <si>
    <t>000 2 02 30024 00 0000 150</t>
  </si>
  <si>
    <t>000 2 02 30024 04 0000 150</t>
  </si>
  <si>
    <t>000 2 02 30029 00 0000 150</t>
  </si>
  <si>
    <t>000 2 02 30029 04 0000 150</t>
  </si>
  <si>
    <t>000 2 02 35084 00 0000 150</t>
  </si>
  <si>
    <t>000 2 02 35084 04 0000 150</t>
  </si>
  <si>
    <t>000 2 02 35120 00 0000 150</t>
  </si>
  <si>
    <t>000 2 02 35120 04 0000 150</t>
  </si>
  <si>
    <t>000 2 02 35220 00 0000 150</t>
  </si>
  <si>
    <t>000 2 02 35220 04 0000 150</t>
  </si>
  <si>
    <t>000 2 02 35250 00 0000 150</t>
  </si>
  <si>
    <t>000 2 02 35250 04 0000 150</t>
  </si>
  <si>
    <t>000 2 02 35280 00 0000 150</t>
  </si>
  <si>
    <t>000 2 02 35280 04 0000 150</t>
  </si>
  <si>
    <t>000 2 02 35302 00 0000 150</t>
  </si>
  <si>
    <t>000 2 02 35302 04 0000 150</t>
  </si>
  <si>
    <t>000 2 02 35380 00 0000 150</t>
  </si>
  <si>
    <t>000 2 07 00000 00 0000 000</t>
  </si>
  <si>
    <t>000 2 18 00000 00 0000 000</t>
  </si>
  <si>
    <t>000 2 18 00000 04 0000 150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</si>
  <si>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</si>
  <si>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 xml:space="preserve"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</si>
  <si>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>000 2 19 00000 00 0000 000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</si>
  <si>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</si>
  <si>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</si>
  <si>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</si>
  <si>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>000 2 02 35404 04 0000 150</t>
  </si>
  <si>
    <t>000 2 02 35404 00 0000 150</t>
  </si>
  <si>
    <t>Субвенции бюджетам городских округов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</si>
  <si>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</si>
  <si>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</si>
  <si>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 xml:space="preserve">                                                                            от                            2021 года    №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</si>
  <si>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</si>
  <si>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</si>
  <si>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 xml:space="preserve">000 1 13 02000 00 0000 130
</t>
  </si>
  <si>
    <t xml:space="preserve">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</si>
  <si>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</si>
  <si>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</si>
  <si>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000 1 13 02990 00 0000 130
</t>
  </si>
  <si>
    <t xml:space="preserve">Прочие доходы от компенсации затрат государства
</t>
  </si>
  <si>
    <t>000 2 02 25467 00 0000 150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</si>
  <si>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</si>
  <si>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000 2 02 25467 04 0000 150
</t>
  </si>
  <si>
    <t xml:space="preserve"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</si>
</sst>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Bookman Old Style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3" fontId="0" fillId="0" borderId="0" xfId="0" applyNumberFormat="1"/>
    <xf numFmtId="0" fontId="5" fillId="0" borderId="0" xfId="0" applyFont="1" applyAlignment="1">
      <alignment vertical="center"/>
    </xf>
    <xf numFmtId="3" fontId="2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" fillId="2" borderId="0" xfId="0" applyFont="1" applyFill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9"/>
  <sheetViews>
    <sheetView tabSelected="1" view="pageBreakPreview" topLeftCell="A120" zoomScale="75" zoomScaleNormal="90" zoomScaleSheetLayoutView="75" workbookViewId="0">
      <selection activeCell="C124" sqref="C124"/>
    </sheetView>
  </sheetViews>
  <sheetFormatPr defaultRowHeight="18" x14ac:dyDescent="0.35"/>
  <cols>
    <col min="1" max="1" width="33.6640625" customWidth="1"/>
    <col min="2" max="2" width="52.5546875" style="31" customWidth="1"/>
    <col min="3" max="3" width="21.21875" customWidth="1"/>
    <col min="4" max="4" width="25.109375" customWidth="1"/>
  </cols>
  <sheetData>
    <row r="1" spans="1:3" x14ac:dyDescent="0.3">
      <c r="A1" s="35" t="s">
        <v>137</v>
      </c>
      <c r="B1" s="35"/>
      <c r="C1" s="35"/>
    </row>
    <row r="2" spans="1:3" x14ac:dyDescent="0.3">
      <c r="A2" s="35" t="s">
        <v>136</v>
      </c>
      <c r="B2" s="35"/>
      <c r="C2" s="35"/>
    </row>
    <row r="3" spans="1:3" x14ac:dyDescent="0.3">
      <c r="A3" s="35" t="s">
        <v>135</v>
      </c>
      <c r="B3" s="35"/>
      <c r="C3" s="35"/>
    </row>
    <row r="4" spans="1:3" x14ac:dyDescent="0.3">
      <c r="A4" s="35" t="s">
        <v>138</v>
      </c>
      <c r="B4" s="35"/>
      <c r="C4" s="35"/>
    </row>
    <row r="5" spans="1:3" x14ac:dyDescent="0.3">
      <c r="A5" s="35" t="s">
        <v>210</v>
      </c>
      <c r="B5" s="35"/>
      <c r="C5" s="35"/>
    </row>
    <row r="6" spans="1:3" x14ac:dyDescent="0.3">
      <c r="A6" s="2"/>
      <c r="B6" s="27"/>
      <c r="C6" s="2"/>
    </row>
    <row r="7" spans="1:3" x14ac:dyDescent="0.35">
      <c r="A7" s="2"/>
    </row>
    <row r="8" spans="1:3" x14ac:dyDescent="0.3">
      <c r="A8" s="35" t="s">
        <v>0</v>
      </c>
      <c r="B8" s="35"/>
      <c r="C8" s="35"/>
    </row>
    <row r="10" spans="1:3" x14ac:dyDescent="0.3">
      <c r="A10" s="35" t="s">
        <v>1</v>
      </c>
      <c r="B10" s="35"/>
      <c r="C10" s="35"/>
    </row>
    <row r="11" spans="1:3" ht="7.95" customHeight="1" x14ac:dyDescent="0.35"/>
    <row r="12" spans="1:3" x14ac:dyDescent="0.3">
      <c r="A12" s="35" t="s">
        <v>2</v>
      </c>
      <c r="B12" s="35"/>
      <c r="C12" s="35"/>
    </row>
    <row r="14" spans="1:3" x14ac:dyDescent="0.3">
      <c r="A14" s="34" t="s">
        <v>140</v>
      </c>
      <c r="B14" s="34"/>
      <c r="C14" s="34"/>
    </row>
    <row r="15" spans="1:3" ht="18" customHeight="1" x14ac:dyDescent="0.3">
      <c r="A15" s="33" t="s">
        <v>142</v>
      </c>
      <c r="B15" s="33" t="s">
        <v>3</v>
      </c>
      <c r="C15" s="33" t="s">
        <v>4</v>
      </c>
    </row>
    <row r="16" spans="1:3" ht="14.4" customHeight="1" x14ac:dyDescent="0.3">
      <c r="A16" s="33"/>
      <c r="B16" s="33"/>
      <c r="C16" s="33"/>
    </row>
    <row r="17" spans="1:4" ht="72" customHeight="1" x14ac:dyDescent="0.3">
      <c r="A17" s="33"/>
      <c r="B17" s="33"/>
      <c r="C17" s="33"/>
    </row>
    <row r="18" spans="1:4" x14ac:dyDescent="0.3">
      <c r="A18" s="23">
        <v>1</v>
      </c>
      <c r="B18" s="26">
        <v>2</v>
      </c>
      <c r="C18" s="23">
        <v>3</v>
      </c>
    </row>
    <row r="19" spans="1:4" ht="34.799999999999997" x14ac:dyDescent="0.3">
      <c r="A19" s="13" t="s">
        <v>5</v>
      </c>
      <c r="B19" s="17" t="s">
        <v>6</v>
      </c>
      <c r="C19" s="8">
        <f>C20+C22+C24+C29+C32+C35+C42+C44+C51+C55+C56</f>
        <v>872355527.45000005</v>
      </c>
      <c r="D19" s="6"/>
    </row>
    <row r="20" spans="1:4" ht="21" customHeight="1" x14ac:dyDescent="0.3">
      <c r="A20" s="13" t="s">
        <v>7</v>
      </c>
      <c r="B20" s="18" t="s">
        <v>8</v>
      </c>
      <c r="C20" s="8">
        <f>C21</f>
        <v>424572000</v>
      </c>
    </row>
    <row r="21" spans="1:4" x14ac:dyDescent="0.35">
      <c r="A21" s="14" t="s">
        <v>9</v>
      </c>
      <c r="B21" s="19" t="s">
        <v>10</v>
      </c>
      <c r="C21" s="36">
        <v>424572000</v>
      </c>
    </row>
    <row r="22" spans="1:4" ht="54.6" customHeight="1" x14ac:dyDescent="0.3">
      <c r="A22" s="13" t="s">
        <v>11</v>
      </c>
      <c r="B22" s="13" t="s">
        <v>143</v>
      </c>
      <c r="C22" s="8">
        <f>C23</f>
        <v>40166420</v>
      </c>
    </row>
    <row r="23" spans="1:4" ht="54" x14ac:dyDescent="0.35">
      <c r="A23" s="14" t="s">
        <v>12</v>
      </c>
      <c r="B23" s="19" t="s">
        <v>13</v>
      </c>
      <c r="C23" s="36">
        <v>40166420</v>
      </c>
    </row>
    <row r="24" spans="1:4" ht="16.2" customHeight="1" x14ac:dyDescent="0.3">
      <c r="A24" s="13" t="s">
        <v>14</v>
      </c>
      <c r="B24" s="18" t="s">
        <v>16</v>
      </c>
      <c r="C24" s="8">
        <f>C25+C26+C27+C28</f>
        <v>54692000</v>
      </c>
    </row>
    <row r="25" spans="1:4" ht="36" x14ac:dyDescent="0.35">
      <c r="A25" s="14" t="s">
        <v>15</v>
      </c>
      <c r="B25" s="19" t="s">
        <v>17</v>
      </c>
      <c r="C25" s="36">
        <v>33942000</v>
      </c>
    </row>
    <row r="26" spans="1:4" ht="36.6" customHeight="1" x14ac:dyDescent="0.35">
      <c r="A26" s="14" t="s">
        <v>18</v>
      </c>
      <c r="B26" s="19" t="s">
        <v>19</v>
      </c>
      <c r="C26" s="36">
        <v>11400000</v>
      </c>
    </row>
    <row r="27" spans="1:4" x14ac:dyDescent="0.35">
      <c r="A27" s="14" t="s">
        <v>20</v>
      </c>
      <c r="B27" s="19" t="s">
        <v>21</v>
      </c>
      <c r="C27" s="36">
        <v>3050000</v>
      </c>
    </row>
    <row r="28" spans="1:4" ht="36" x14ac:dyDescent="0.35">
      <c r="A28" s="14" t="s">
        <v>22</v>
      </c>
      <c r="B28" s="19" t="s">
        <v>23</v>
      </c>
      <c r="C28" s="36">
        <v>6300000</v>
      </c>
    </row>
    <row r="29" spans="1:4" ht="21" customHeight="1" x14ac:dyDescent="0.3">
      <c r="A29" s="13" t="s">
        <v>24</v>
      </c>
      <c r="B29" s="18" t="s">
        <v>25</v>
      </c>
      <c r="C29" s="8">
        <f>C30+C31</f>
        <v>186370000</v>
      </c>
    </row>
    <row r="30" spans="1:4" x14ac:dyDescent="0.35">
      <c r="A30" s="14" t="s">
        <v>26</v>
      </c>
      <c r="B30" s="19" t="s">
        <v>27</v>
      </c>
      <c r="C30" s="36">
        <v>55500000</v>
      </c>
    </row>
    <row r="31" spans="1:4" x14ac:dyDescent="0.35">
      <c r="A31" s="14" t="s">
        <v>28</v>
      </c>
      <c r="B31" s="19" t="s">
        <v>29</v>
      </c>
      <c r="C31" s="36">
        <v>130870000</v>
      </c>
    </row>
    <row r="32" spans="1:4" ht="21" customHeight="1" x14ac:dyDescent="0.3">
      <c r="A32" s="13" t="s">
        <v>30</v>
      </c>
      <c r="B32" s="18" t="s">
        <v>31</v>
      </c>
      <c r="C32" s="8">
        <f>C33+C34</f>
        <v>14393000</v>
      </c>
    </row>
    <row r="33" spans="1:3" ht="54" x14ac:dyDescent="0.35">
      <c r="A33" s="14" t="s">
        <v>32</v>
      </c>
      <c r="B33" s="19" t="s">
        <v>33</v>
      </c>
      <c r="C33" s="36">
        <v>13963000</v>
      </c>
    </row>
    <row r="34" spans="1:3" ht="57" customHeight="1" x14ac:dyDescent="0.35">
      <c r="A34" s="14" t="s">
        <v>34</v>
      </c>
      <c r="B34" s="19" t="s">
        <v>35</v>
      </c>
      <c r="C34" s="36">
        <v>430000</v>
      </c>
    </row>
    <row r="35" spans="1:3" ht="73.2" customHeight="1" x14ac:dyDescent="0.3">
      <c r="A35" s="13" t="s">
        <v>36</v>
      </c>
      <c r="B35" s="13" t="s">
        <v>144</v>
      </c>
      <c r="C35" s="8">
        <f>C36+C40</f>
        <v>93674350</v>
      </c>
    </row>
    <row r="36" spans="1:3" ht="124.8" customHeight="1" x14ac:dyDescent="0.35">
      <c r="A36" s="14" t="s">
        <v>37</v>
      </c>
      <c r="B36" s="19" t="s">
        <v>38</v>
      </c>
      <c r="C36" s="36">
        <f>C37+C38+C39</f>
        <v>89814000</v>
      </c>
    </row>
    <row r="37" spans="1:3" ht="108" customHeight="1" x14ac:dyDescent="0.35">
      <c r="A37" s="14" t="s">
        <v>39</v>
      </c>
      <c r="B37" s="19" t="s">
        <v>40</v>
      </c>
      <c r="C37" s="36">
        <v>87030000</v>
      </c>
    </row>
    <row r="38" spans="1:3" ht="127.8" customHeight="1" x14ac:dyDescent="0.35">
      <c r="A38" s="14" t="s">
        <v>41</v>
      </c>
      <c r="B38" s="19" t="s">
        <v>139</v>
      </c>
      <c r="C38" s="36">
        <v>1284000</v>
      </c>
    </row>
    <row r="39" spans="1:3" ht="72" x14ac:dyDescent="0.35">
      <c r="A39" s="14" t="s">
        <v>42</v>
      </c>
      <c r="B39" s="19" t="s">
        <v>43</v>
      </c>
      <c r="C39" s="36">
        <v>1500000</v>
      </c>
    </row>
    <row r="40" spans="1:3" ht="132" customHeight="1" x14ac:dyDescent="0.35">
      <c r="A40" s="14" t="s">
        <v>44</v>
      </c>
      <c r="B40" s="19" t="s">
        <v>45</v>
      </c>
      <c r="C40" s="36">
        <f>C41</f>
        <v>3860350</v>
      </c>
    </row>
    <row r="41" spans="1:3" ht="132.75" customHeight="1" x14ac:dyDescent="0.35">
      <c r="A41" s="14" t="s">
        <v>46</v>
      </c>
      <c r="B41" s="19" t="s">
        <v>47</v>
      </c>
      <c r="C41" s="36">
        <v>3860350</v>
      </c>
    </row>
    <row r="42" spans="1:3" ht="34.799999999999997" x14ac:dyDescent="0.3">
      <c r="A42" s="13" t="s">
        <v>48</v>
      </c>
      <c r="B42" s="18" t="s">
        <v>49</v>
      </c>
      <c r="C42" s="8">
        <f>C43</f>
        <v>2316940</v>
      </c>
    </row>
    <row r="43" spans="1:3" ht="36" x14ac:dyDescent="0.35">
      <c r="A43" s="14" t="s">
        <v>50</v>
      </c>
      <c r="B43" s="19" t="s">
        <v>51</v>
      </c>
      <c r="C43" s="36">
        <v>2316940</v>
      </c>
    </row>
    <row r="44" spans="1:3" ht="52.2" x14ac:dyDescent="0.3">
      <c r="A44" s="13" t="s">
        <v>52</v>
      </c>
      <c r="B44" s="18" t="s">
        <v>55</v>
      </c>
      <c r="C44" s="8">
        <f>C45+C48</f>
        <v>23549142.449999999</v>
      </c>
    </row>
    <row r="45" spans="1:3" ht="22.5" customHeight="1" x14ac:dyDescent="0.35">
      <c r="A45" s="14" t="s">
        <v>53</v>
      </c>
      <c r="B45" s="19" t="s">
        <v>56</v>
      </c>
      <c r="C45" s="36">
        <f>C46</f>
        <v>23224964.66</v>
      </c>
    </row>
    <row r="46" spans="1:3" ht="36" x14ac:dyDescent="0.35">
      <c r="A46" s="14" t="s">
        <v>54</v>
      </c>
      <c r="B46" s="19" t="s">
        <v>57</v>
      </c>
      <c r="C46" s="36">
        <f>C47</f>
        <v>23224964.66</v>
      </c>
    </row>
    <row r="47" spans="1:3" ht="56.4" x14ac:dyDescent="0.35">
      <c r="A47" s="14" t="s">
        <v>58</v>
      </c>
      <c r="B47" s="19" t="s">
        <v>209</v>
      </c>
      <c r="C47" s="36">
        <v>23224964.66</v>
      </c>
    </row>
    <row r="48" spans="1:3" ht="21" customHeight="1" x14ac:dyDescent="0.35">
      <c r="A48" s="14" t="s">
        <v>213</v>
      </c>
      <c r="B48" s="19" t="s">
        <v>214</v>
      </c>
      <c r="C48" s="36">
        <f>C49</f>
        <v>324177.78999999998</v>
      </c>
    </row>
    <row r="49" spans="1:3" ht="37.200000000000003" customHeight="1" x14ac:dyDescent="0.35">
      <c r="A49" s="14" t="s">
        <v>217</v>
      </c>
      <c r="B49" s="19" t="s">
        <v>218</v>
      </c>
      <c r="C49" s="36">
        <f>C50</f>
        <v>324177.78999999998</v>
      </c>
    </row>
    <row r="50" spans="1:3" ht="37.799999999999997" customHeight="1" x14ac:dyDescent="0.35">
      <c r="A50" s="14" t="s">
        <v>215</v>
      </c>
      <c r="B50" s="19" t="s">
        <v>216</v>
      </c>
      <c r="C50" s="36">
        <v>324177.78999999998</v>
      </c>
    </row>
    <row r="51" spans="1:3" ht="52.2" x14ac:dyDescent="0.3">
      <c r="A51" s="13" t="s">
        <v>59</v>
      </c>
      <c r="B51" s="18" t="s">
        <v>61</v>
      </c>
      <c r="C51" s="8">
        <f>C52+C53+C54</f>
        <v>26113400</v>
      </c>
    </row>
    <row r="52" spans="1:3" ht="130.19999999999999" customHeight="1" x14ac:dyDescent="0.35">
      <c r="A52" s="14" t="s">
        <v>60</v>
      </c>
      <c r="B52" s="19" t="s">
        <v>62</v>
      </c>
      <c r="C52" s="36">
        <v>8225920</v>
      </c>
    </row>
    <row r="53" spans="1:3" ht="54" x14ac:dyDescent="0.35">
      <c r="A53" s="14" t="s">
        <v>63</v>
      </c>
      <c r="B53" s="19" t="s">
        <v>64</v>
      </c>
      <c r="C53" s="36">
        <v>16687480</v>
      </c>
    </row>
    <row r="54" spans="1:3" ht="125.4" customHeight="1" x14ac:dyDescent="0.35">
      <c r="A54" s="14" t="s">
        <v>65</v>
      </c>
      <c r="B54" s="19" t="s">
        <v>66</v>
      </c>
      <c r="C54" s="36">
        <v>1200000</v>
      </c>
    </row>
    <row r="55" spans="1:3" ht="34.799999999999997" x14ac:dyDescent="0.3">
      <c r="A55" s="13" t="s">
        <v>67</v>
      </c>
      <c r="B55" s="18" t="s">
        <v>68</v>
      </c>
      <c r="C55" s="8">
        <v>2304180</v>
      </c>
    </row>
    <row r="56" spans="1:3" ht="20.399999999999999" customHeight="1" x14ac:dyDescent="0.3">
      <c r="A56" s="13" t="s">
        <v>69</v>
      </c>
      <c r="B56" s="21" t="s">
        <v>70</v>
      </c>
      <c r="C56" s="8">
        <f>C57</f>
        <v>4204095</v>
      </c>
    </row>
    <row r="57" spans="1:3" x14ac:dyDescent="0.35">
      <c r="A57" s="14" t="s">
        <v>71</v>
      </c>
      <c r="B57" s="19" t="s">
        <v>72</v>
      </c>
      <c r="C57" s="36">
        <f>C58</f>
        <v>4204095</v>
      </c>
    </row>
    <row r="58" spans="1:3" ht="36" x14ac:dyDescent="0.35">
      <c r="A58" s="14" t="s">
        <v>73</v>
      </c>
      <c r="B58" s="19" t="s">
        <v>74</v>
      </c>
      <c r="C58" s="36">
        <v>4204095</v>
      </c>
    </row>
    <row r="59" spans="1:3" ht="22.95" customHeight="1" x14ac:dyDescent="0.3">
      <c r="A59" s="15" t="s">
        <v>75</v>
      </c>
      <c r="B59" s="18" t="s">
        <v>76</v>
      </c>
      <c r="C59" s="8">
        <f>C60+C117+C119+C121</f>
        <v>3397195745.3900003</v>
      </c>
    </row>
    <row r="60" spans="1:3" ht="52.8" customHeight="1" x14ac:dyDescent="0.3">
      <c r="A60" s="15" t="s">
        <v>77</v>
      </c>
      <c r="B60" s="21" t="s">
        <v>78</v>
      </c>
      <c r="C60" s="8">
        <f>C61+C64+C83+C112</f>
        <v>3409762728.3000002</v>
      </c>
    </row>
    <row r="61" spans="1:3" ht="34.799999999999997" x14ac:dyDescent="0.3">
      <c r="A61" s="15" t="s">
        <v>79</v>
      </c>
      <c r="B61" s="17" t="s">
        <v>80</v>
      </c>
      <c r="C61" s="8">
        <f>C62</f>
        <v>553727000</v>
      </c>
    </row>
    <row r="62" spans="1:3" ht="36" x14ac:dyDescent="0.35">
      <c r="A62" s="14" t="s">
        <v>160</v>
      </c>
      <c r="B62" s="20" t="s">
        <v>81</v>
      </c>
      <c r="C62" s="36">
        <f>C63</f>
        <v>553727000</v>
      </c>
    </row>
    <row r="63" spans="1:3" ht="54.75" customHeight="1" x14ac:dyDescent="0.35">
      <c r="A63" s="14" t="s">
        <v>161</v>
      </c>
      <c r="B63" s="19" t="s">
        <v>82</v>
      </c>
      <c r="C63" s="36">
        <v>553727000</v>
      </c>
    </row>
    <row r="64" spans="1:3" ht="54.6" customHeight="1" x14ac:dyDescent="0.3">
      <c r="A64" s="15" t="s">
        <v>162</v>
      </c>
      <c r="B64" s="18" t="s">
        <v>83</v>
      </c>
      <c r="C64" s="8">
        <f>C65+C67+C69+C71+C75+C77+C79+C81+C73</f>
        <v>903826479.09000003</v>
      </c>
    </row>
    <row r="65" spans="1:3" ht="118.8" customHeight="1" x14ac:dyDescent="0.35">
      <c r="A65" s="16" t="s">
        <v>163</v>
      </c>
      <c r="B65" s="19" t="s">
        <v>84</v>
      </c>
      <c r="C65" s="36">
        <f>C66</f>
        <v>565694652.53999996</v>
      </c>
    </row>
    <row r="66" spans="1:3" ht="140.4" customHeight="1" x14ac:dyDescent="0.35">
      <c r="A66" s="16" t="s">
        <v>164</v>
      </c>
      <c r="B66" s="19" t="s">
        <v>85</v>
      </c>
      <c r="C66" s="36">
        <v>565694652.53999996</v>
      </c>
    </row>
    <row r="67" spans="1:3" ht="90" x14ac:dyDescent="0.35">
      <c r="A67" s="16" t="s">
        <v>165</v>
      </c>
      <c r="B67" s="19" t="s">
        <v>86</v>
      </c>
      <c r="C67" s="36">
        <f>C68</f>
        <v>1823605.57</v>
      </c>
    </row>
    <row r="68" spans="1:3" ht="86.4" customHeight="1" x14ac:dyDescent="0.35">
      <c r="A68" s="16" t="s">
        <v>166</v>
      </c>
      <c r="B68" s="19" t="s">
        <v>87</v>
      </c>
      <c r="C68" s="36">
        <v>1823605.57</v>
      </c>
    </row>
    <row r="69" spans="1:3" ht="108" x14ac:dyDescent="0.35">
      <c r="A69" s="16" t="s">
        <v>167</v>
      </c>
      <c r="B69" s="22" t="s">
        <v>88</v>
      </c>
      <c r="C69" s="36">
        <f>C70</f>
        <v>165117524.19999999</v>
      </c>
    </row>
    <row r="70" spans="1:3" ht="126" x14ac:dyDescent="0.35">
      <c r="A70" s="16" t="s">
        <v>168</v>
      </c>
      <c r="B70" s="22" t="s">
        <v>89</v>
      </c>
      <c r="C70" s="36">
        <v>165117524.19999999</v>
      </c>
    </row>
    <row r="71" spans="1:3" ht="84.6" customHeight="1" x14ac:dyDescent="0.35">
      <c r="A71" s="16" t="s">
        <v>169</v>
      </c>
      <c r="B71" s="19" t="s">
        <v>90</v>
      </c>
      <c r="C71" s="36">
        <f>C72</f>
        <v>66672116.850000001</v>
      </c>
    </row>
    <row r="72" spans="1:3" ht="90.6" customHeight="1" x14ac:dyDescent="0.35">
      <c r="A72" s="16" t="s">
        <v>170</v>
      </c>
      <c r="B72" s="19" t="s">
        <v>91</v>
      </c>
      <c r="C72" s="36">
        <v>66672116.850000001</v>
      </c>
    </row>
    <row r="73" spans="1:3" ht="70.8" customHeight="1" x14ac:dyDescent="0.35">
      <c r="A73" s="16" t="s">
        <v>219</v>
      </c>
      <c r="B73" s="19" t="s">
        <v>220</v>
      </c>
      <c r="C73" s="36">
        <f>C74</f>
        <v>4802880</v>
      </c>
    </row>
    <row r="74" spans="1:3" ht="90.6" customHeight="1" x14ac:dyDescent="0.35">
      <c r="A74" s="16" t="s">
        <v>221</v>
      </c>
      <c r="B74" s="19" t="s">
        <v>222</v>
      </c>
      <c r="C74" s="36">
        <v>4802880</v>
      </c>
    </row>
    <row r="75" spans="1:3" ht="36" x14ac:dyDescent="0.35">
      <c r="A75" s="16" t="s">
        <v>171</v>
      </c>
      <c r="B75" s="19" t="s">
        <v>92</v>
      </c>
      <c r="C75" s="36">
        <f>C76</f>
        <v>34129270</v>
      </c>
    </row>
    <row r="76" spans="1:3" ht="36" x14ac:dyDescent="0.35">
      <c r="A76" s="16" t="s">
        <v>172</v>
      </c>
      <c r="B76" s="19" t="s">
        <v>93</v>
      </c>
      <c r="C76" s="36">
        <v>34129270</v>
      </c>
    </row>
    <row r="77" spans="1:3" ht="38.4" customHeight="1" x14ac:dyDescent="0.35">
      <c r="A77" s="16" t="s">
        <v>173</v>
      </c>
      <c r="B77" s="22" t="s">
        <v>94</v>
      </c>
      <c r="C77" s="36">
        <f>C78</f>
        <v>30056382.82</v>
      </c>
    </row>
    <row r="78" spans="1:3" ht="54" x14ac:dyDescent="0.35">
      <c r="A78" s="16" t="s">
        <v>174</v>
      </c>
      <c r="B78" s="22" t="s">
        <v>95</v>
      </c>
      <c r="C78" s="36">
        <v>30056382.82</v>
      </c>
    </row>
    <row r="79" spans="1:3" ht="36.75" customHeight="1" x14ac:dyDescent="0.35">
      <c r="A79" s="16" t="s">
        <v>175</v>
      </c>
      <c r="B79" s="19" t="s">
        <v>96</v>
      </c>
      <c r="C79" s="36">
        <f>C80</f>
        <v>683746.72</v>
      </c>
    </row>
    <row r="80" spans="1:3" ht="54" x14ac:dyDescent="0.35">
      <c r="A80" s="16" t="s">
        <v>176</v>
      </c>
      <c r="B80" s="19" t="s">
        <v>97</v>
      </c>
      <c r="C80" s="36">
        <v>683746.72</v>
      </c>
    </row>
    <row r="81" spans="1:3" x14ac:dyDescent="0.35">
      <c r="A81" s="16" t="s">
        <v>177</v>
      </c>
      <c r="B81" s="19" t="s">
        <v>98</v>
      </c>
      <c r="C81" s="36">
        <f>C82</f>
        <v>34846300.390000001</v>
      </c>
    </row>
    <row r="82" spans="1:3" ht="21.6" customHeight="1" x14ac:dyDescent="0.35">
      <c r="A82" s="16" t="s">
        <v>178</v>
      </c>
      <c r="B82" s="19" t="s">
        <v>99</v>
      </c>
      <c r="C82" s="36">
        <v>34846300.390000001</v>
      </c>
    </row>
    <row r="83" spans="1:3" ht="34.799999999999997" x14ac:dyDescent="0.3">
      <c r="A83" s="15" t="s">
        <v>159</v>
      </c>
      <c r="B83" s="18" t="s">
        <v>100</v>
      </c>
      <c r="C83" s="8">
        <f>C84+C86+C88+C90+C92+C94+C96+C98+C100+C102+C104+C106+C108+C110</f>
        <v>1896337019.2900002</v>
      </c>
    </row>
    <row r="84" spans="1:3" ht="54" x14ac:dyDescent="0.35">
      <c r="A84" s="14" t="s">
        <v>179</v>
      </c>
      <c r="B84" s="19" t="s">
        <v>101</v>
      </c>
      <c r="C84" s="36">
        <f>C85</f>
        <v>902777122.37</v>
      </c>
    </row>
    <row r="85" spans="1:3" ht="55.5" customHeight="1" x14ac:dyDescent="0.35">
      <c r="A85" s="14" t="s">
        <v>180</v>
      </c>
      <c r="B85" s="19" t="s">
        <v>102</v>
      </c>
      <c r="C85" s="36">
        <v>902777122.37</v>
      </c>
    </row>
    <row r="86" spans="1:3" ht="109.5" customHeight="1" x14ac:dyDescent="0.35">
      <c r="A86" s="14" t="s">
        <v>181</v>
      </c>
      <c r="B86" s="19" t="s">
        <v>103</v>
      </c>
      <c r="C86" s="36">
        <f>C87</f>
        <v>18709497.030000001</v>
      </c>
    </row>
    <row r="87" spans="1:3" ht="123" customHeight="1" x14ac:dyDescent="0.35">
      <c r="A87" s="24" t="s">
        <v>182</v>
      </c>
      <c r="B87" s="25" t="s">
        <v>104</v>
      </c>
      <c r="C87" s="37">
        <v>18709497.030000001</v>
      </c>
    </row>
    <row r="88" spans="1:3" ht="108" x14ac:dyDescent="0.35">
      <c r="A88" s="14" t="s">
        <v>183</v>
      </c>
      <c r="B88" s="19" t="s">
        <v>105</v>
      </c>
      <c r="C88" s="36">
        <f>C89</f>
        <v>73523997.760000005</v>
      </c>
    </row>
    <row r="89" spans="1:3" ht="88.8" customHeight="1" x14ac:dyDescent="0.35">
      <c r="A89" s="14" t="s">
        <v>184</v>
      </c>
      <c r="B89" s="19" t="s">
        <v>106</v>
      </c>
      <c r="C89" s="36">
        <v>73523997.760000005</v>
      </c>
    </row>
    <row r="90" spans="1:3" ht="91.8" customHeight="1" x14ac:dyDescent="0.35">
      <c r="A90" s="14" t="s">
        <v>185</v>
      </c>
      <c r="B90" s="22" t="s">
        <v>107</v>
      </c>
      <c r="C90" s="36">
        <f>C91</f>
        <v>39465</v>
      </c>
    </row>
    <row r="91" spans="1:3" ht="91.2" customHeight="1" x14ac:dyDescent="0.35">
      <c r="A91" s="14" t="s">
        <v>186</v>
      </c>
      <c r="B91" s="22" t="s">
        <v>108</v>
      </c>
      <c r="C91" s="36">
        <v>39465</v>
      </c>
    </row>
    <row r="92" spans="1:3" ht="90" x14ac:dyDescent="0.35">
      <c r="A92" s="14" t="s">
        <v>187</v>
      </c>
      <c r="B92" s="19" t="s">
        <v>109</v>
      </c>
      <c r="C92" s="36">
        <f>C93</f>
        <v>9369470.8499999996</v>
      </c>
    </row>
    <row r="93" spans="1:3" ht="108" x14ac:dyDescent="0.35">
      <c r="A93" s="14" t="s">
        <v>188</v>
      </c>
      <c r="B93" s="25" t="s">
        <v>110</v>
      </c>
      <c r="C93" s="36">
        <v>9369470.8499999996</v>
      </c>
    </row>
    <row r="94" spans="1:3" ht="54" x14ac:dyDescent="0.35">
      <c r="A94" s="14" t="s">
        <v>189</v>
      </c>
      <c r="B94" s="19" t="s">
        <v>111</v>
      </c>
      <c r="C94" s="36">
        <f>C95</f>
        <v>79595529.849999994</v>
      </c>
    </row>
    <row r="95" spans="1:3" ht="54" x14ac:dyDescent="0.35">
      <c r="A95" s="14" t="s">
        <v>190</v>
      </c>
      <c r="B95" s="19" t="s">
        <v>112</v>
      </c>
      <c r="C95" s="36">
        <v>79595529.849999994</v>
      </c>
    </row>
    <row r="96" spans="1:3" ht="158.4" customHeight="1" x14ac:dyDescent="0.35">
      <c r="A96" s="14" t="s">
        <v>191</v>
      </c>
      <c r="B96" s="19" t="s">
        <v>208</v>
      </c>
      <c r="C96" s="36">
        <f>C97</f>
        <v>21383.9</v>
      </c>
    </row>
    <row r="97" spans="1:3" ht="159.6" customHeight="1" x14ac:dyDescent="0.35">
      <c r="A97" s="14" t="s">
        <v>192</v>
      </c>
      <c r="B97" s="19" t="s">
        <v>207</v>
      </c>
      <c r="C97" s="36">
        <v>21383.9</v>
      </c>
    </row>
    <row r="98" spans="1:3" ht="72" x14ac:dyDescent="0.35">
      <c r="A98" s="14" t="s">
        <v>193</v>
      </c>
      <c r="B98" s="22" t="s">
        <v>113</v>
      </c>
      <c r="C98" s="36">
        <f>C99</f>
        <v>293582229.27999997</v>
      </c>
    </row>
    <row r="99" spans="1:3" ht="54.75" customHeight="1" x14ac:dyDescent="0.35">
      <c r="A99" s="14" t="s">
        <v>194</v>
      </c>
      <c r="B99" s="22" t="s">
        <v>114</v>
      </c>
      <c r="C99" s="36">
        <v>293582229.27999997</v>
      </c>
    </row>
    <row r="100" spans="1:3" ht="193.2" customHeight="1" x14ac:dyDescent="0.35">
      <c r="A100" s="14" t="s">
        <v>195</v>
      </c>
      <c r="B100" s="22" t="s">
        <v>211</v>
      </c>
      <c r="C100" s="36">
        <f>C101</f>
        <v>78271523.640000001</v>
      </c>
    </row>
    <row r="101" spans="1:3" ht="195.6" customHeight="1" x14ac:dyDescent="0.35">
      <c r="A101" s="14" t="s">
        <v>148</v>
      </c>
      <c r="B101" s="22" t="s">
        <v>212</v>
      </c>
      <c r="C101" s="36">
        <v>78271523.640000001</v>
      </c>
    </row>
    <row r="102" spans="1:3" ht="75.599999999999994" customHeight="1" x14ac:dyDescent="0.35">
      <c r="A102" s="30" t="s">
        <v>206</v>
      </c>
      <c r="B102" s="19" t="s">
        <v>116</v>
      </c>
      <c r="C102" s="36">
        <f>C103</f>
        <v>29588547.170000002</v>
      </c>
    </row>
    <row r="103" spans="1:3" ht="75.75" customHeight="1" x14ac:dyDescent="0.35">
      <c r="A103" s="30" t="s">
        <v>205</v>
      </c>
      <c r="B103" s="19" t="s">
        <v>117</v>
      </c>
      <c r="C103" s="36">
        <v>29588547.170000002</v>
      </c>
    </row>
    <row r="104" spans="1:3" ht="90" x14ac:dyDescent="0.35">
      <c r="A104" s="14" t="s">
        <v>158</v>
      </c>
      <c r="B104" s="19" t="s">
        <v>118</v>
      </c>
      <c r="C104" s="36">
        <f>C105</f>
        <v>2999666.45</v>
      </c>
    </row>
    <row r="105" spans="1:3" ht="90" x14ac:dyDescent="0.35">
      <c r="A105" s="14" t="s">
        <v>157</v>
      </c>
      <c r="B105" s="19" t="s">
        <v>119</v>
      </c>
      <c r="C105" s="36">
        <v>2999666.45</v>
      </c>
    </row>
    <row r="106" spans="1:3" ht="36" x14ac:dyDescent="0.35">
      <c r="A106" s="14" t="s">
        <v>156</v>
      </c>
      <c r="B106" s="19" t="s">
        <v>120</v>
      </c>
      <c r="C106" s="36">
        <f>C107</f>
        <v>2012177.5</v>
      </c>
    </row>
    <row r="107" spans="1:3" ht="54" x14ac:dyDescent="0.35">
      <c r="A107" s="14" t="s">
        <v>147</v>
      </c>
      <c r="B107" s="19" t="s">
        <v>121</v>
      </c>
      <c r="C107" s="36">
        <v>2012177.5</v>
      </c>
    </row>
    <row r="108" spans="1:3" ht="57" customHeight="1" x14ac:dyDescent="0.35">
      <c r="A108" s="14" t="s">
        <v>146</v>
      </c>
      <c r="B108" s="22" t="s">
        <v>122</v>
      </c>
      <c r="C108" s="36">
        <f>C109</f>
        <v>104239309.45999999</v>
      </c>
    </row>
    <row r="109" spans="1:3" ht="90" customHeight="1" x14ac:dyDescent="0.35">
      <c r="A109" s="14" t="s">
        <v>145</v>
      </c>
      <c r="B109" s="22" t="s">
        <v>123</v>
      </c>
      <c r="C109" s="36">
        <v>104239309.45999999</v>
      </c>
    </row>
    <row r="110" spans="1:3" x14ac:dyDescent="0.35">
      <c r="A110" s="14" t="s">
        <v>155</v>
      </c>
      <c r="B110" s="19" t="s">
        <v>124</v>
      </c>
      <c r="C110" s="36">
        <f>C111</f>
        <v>301607099.02999997</v>
      </c>
    </row>
    <row r="111" spans="1:3" ht="36.6" customHeight="1" x14ac:dyDescent="0.35">
      <c r="A111" s="14" t="s">
        <v>154</v>
      </c>
      <c r="B111" s="19" t="s">
        <v>125</v>
      </c>
      <c r="C111" s="36">
        <v>301607099.02999997</v>
      </c>
    </row>
    <row r="112" spans="1:3" ht="21.6" customHeight="1" x14ac:dyDescent="0.3">
      <c r="A112" s="13" t="s">
        <v>153</v>
      </c>
      <c r="B112" s="18" t="s">
        <v>126</v>
      </c>
      <c r="C112" s="8">
        <f>C113+C115</f>
        <v>55872229.920000002</v>
      </c>
    </row>
    <row r="113" spans="1:3" ht="107.4" customHeight="1" x14ac:dyDescent="0.35">
      <c r="A113" s="14" t="s">
        <v>152</v>
      </c>
      <c r="B113" s="19" t="s">
        <v>127</v>
      </c>
      <c r="C113" s="36">
        <f>C114</f>
        <v>53590320</v>
      </c>
    </row>
    <row r="114" spans="1:3" ht="111.6" customHeight="1" x14ac:dyDescent="0.35">
      <c r="A114" s="14" t="s">
        <v>151</v>
      </c>
      <c r="B114" s="19" t="s">
        <v>128</v>
      </c>
      <c r="C114" s="36">
        <v>53590320</v>
      </c>
    </row>
    <row r="115" spans="1:3" ht="36" x14ac:dyDescent="0.35">
      <c r="A115" s="14" t="s">
        <v>150</v>
      </c>
      <c r="B115" s="19" t="s">
        <v>129</v>
      </c>
      <c r="C115" s="36">
        <f>C116</f>
        <v>2281909.92</v>
      </c>
    </row>
    <row r="116" spans="1:3" ht="36.75" customHeight="1" x14ac:dyDescent="0.35">
      <c r="A116" s="14" t="s">
        <v>149</v>
      </c>
      <c r="B116" s="19" t="s">
        <v>130</v>
      </c>
      <c r="C116" s="36">
        <v>2281909.92</v>
      </c>
    </row>
    <row r="117" spans="1:3" ht="34.799999999999997" x14ac:dyDescent="0.3">
      <c r="A117" s="13" t="s">
        <v>196</v>
      </c>
      <c r="B117" s="18" t="s">
        <v>131</v>
      </c>
      <c r="C117" s="8">
        <f>C118</f>
        <v>468400</v>
      </c>
    </row>
    <row r="118" spans="1:3" ht="36" x14ac:dyDescent="0.35">
      <c r="A118" s="14" t="s">
        <v>132</v>
      </c>
      <c r="B118" s="19" t="s">
        <v>133</v>
      </c>
      <c r="C118" s="36">
        <v>468400</v>
      </c>
    </row>
    <row r="119" spans="1:3" ht="130.19999999999999" customHeight="1" x14ac:dyDescent="0.3">
      <c r="A119" s="13" t="s">
        <v>197</v>
      </c>
      <c r="B119" s="18" t="s">
        <v>199</v>
      </c>
      <c r="C119" s="8">
        <f>C120</f>
        <v>133022.79</v>
      </c>
    </row>
    <row r="120" spans="1:3" ht="131.4" customHeight="1" x14ac:dyDescent="0.35">
      <c r="A120" s="28" t="s">
        <v>198</v>
      </c>
      <c r="B120" s="19" t="s">
        <v>200</v>
      </c>
      <c r="C120" s="36">
        <v>133022.79</v>
      </c>
    </row>
    <row r="121" spans="1:3" ht="87" x14ac:dyDescent="0.3">
      <c r="A121" s="29" t="s">
        <v>201</v>
      </c>
      <c r="B121" s="18" t="s">
        <v>203</v>
      </c>
      <c r="C121" s="8">
        <f>C122</f>
        <v>-13168405.699999999</v>
      </c>
    </row>
    <row r="122" spans="1:3" ht="73.8" customHeight="1" x14ac:dyDescent="0.35">
      <c r="A122" s="28" t="s">
        <v>202</v>
      </c>
      <c r="B122" s="19" t="s">
        <v>204</v>
      </c>
      <c r="C122" s="36">
        <v>-13168405.699999999</v>
      </c>
    </row>
    <row r="123" spans="1:3" ht="17.399999999999999" customHeight="1" x14ac:dyDescent="0.3">
      <c r="A123" s="13" t="s">
        <v>134</v>
      </c>
      <c r="B123" s="18" t="s">
        <v>141</v>
      </c>
      <c r="C123" s="8">
        <f>C59+C19</f>
        <v>4269551272.8400002</v>
      </c>
    </row>
    <row r="124" spans="1:3" ht="104.4" customHeight="1" x14ac:dyDescent="0.3">
      <c r="B124" s="32"/>
      <c r="C124" s="8"/>
    </row>
    <row r="125" spans="1:3" ht="17.399999999999999" customHeight="1" x14ac:dyDescent="0.35">
      <c r="A125" s="12"/>
      <c r="C125" s="8"/>
    </row>
    <row r="126" spans="1:3" x14ac:dyDescent="0.35">
      <c r="A126" s="4"/>
      <c r="B126" s="5"/>
      <c r="C126" s="9"/>
    </row>
    <row r="127" spans="1:3" ht="17.399999999999999" x14ac:dyDescent="0.3">
      <c r="A127" s="4"/>
      <c r="B127" s="4"/>
      <c r="C127" s="10"/>
    </row>
    <row r="128" spans="1:3" ht="17.399999999999999" x14ac:dyDescent="0.3">
      <c r="A128" s="3"/>
      <c r="B128" s="4"/>
      <c r="C128" s="10"/>
    </row>
    <row r="129" spans="1:3" x14ac:dyDescent="0.35">
      <c r="A129" s="7" t="s">
        <v>115</v>
      </c>
      <c r="C129" s="11"/>
    </row>
    <row r="130" spans="1:3" x14ac:dyDescent="0.35">
      <c r="A130" s="1"/>
      <c r="C130" s="11"/>
    </row>
    <row r="131" spans="1:3" x14ac:dyDescent="0.35">
      <c r="C131" s="11"/>
    </row>
    <row r="132" spans="1:3" x14ac:dyDescent="0.35">
      <c r="C132" s="11"/>
    </row>
    <row r="133" spans="1:3" x14ac:dyDescent="0.35">
      <c r="C133" s="11"/>
    </row>
    <row r="134" spans="1:3" x14ac:dyDescent="0.35">
      <c r="C134" s="11"/>
    </row>
    <row r="135" spans="1:3" x14ac:dyDescent="0.35">
      <c r="C135" s="11"/>
    </row>
    <row r="136" spans="1:3" x14ac:dyDescent="0.35">
      <c r="C136" s="11"/>
    </row>
    <row r="137" spans="1:3" x14ac:dyDescent="0.35">
      <c r="C137" s="11"/>
    </row>
    <row r="138" spans="1:3" x14ac:dyDescent="0.35">
      <c r="C138" s="11"/>
    </row>
    <row r="139" spans="1:3" x14ac:dyDescent="0.35">
      <c r="C139" s="11"/>
    </row>
  </sheetData>
  <mergeCells count="12">
    <mergeCell ref="A15:A17"/>
    <mergeCell ref="B15:B17"/>
    <mergeCell ref="C15:C17"/>
    <mergeCell ref="A14:C14"/>
    <mergeCell ref="A1:C1"/>
    <mergeCell ref="A2:C2"/>
    <mergeCell ref="A3:C3"/>
    <mergeCell ref="A4:C4"/>
    <mergeCell ref="A5:C5"/>
    <mergeCell ref="A8:C8"/>
    <mergeCell ref="A10:C10"/>
    <mergeCell ref="A12:C12"/>
  </mergeCells>
  <pageMargins left="0.78740157480314965" right="0.35433070866141736" top="0.59055118110236227" bottom="0.51181102362204722" header="0.39370078740157483" footer="0.31496062992125984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2021-04-02T12:58:44Z</dcterms:modified>
</cp:coreProperties>
</file>